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ЭтаКнига"/>
  <mc:AlternateContent xmlns:mc="http://schemas.openxmlformats.org/markup-compatibility/2006">
    <mc:Choice Requires="x15">
      <x15ac:absPath xmlns:x15ac="http://schemas.microsoft.com/office/spreadsheetml/2010/11/ac" url="C:\ZELMANOV\__Sentrum_ORDERS\2025\2025_OrderFORMs\2025-08_RU_OrderForm_ISIA\"/>
    </mc:Choice>
  </mc:AlternateContent>
  <xr:revisionPtr revIDLastSave="0" documentId="8_{F7E55E8A-EBBD-49A8-A0A7-F27E096B9BFC}" xr6:coauthVersionLast="47" xr6:coauthVersionMax="47" xr10:uidLastSave="{00000000-0000-0000-0000-000000000000}"/>
  <bookViews>
    <workbookView xWindow="-108" yWindow="-108" windowWidth="23256" windowHeight="12456" xr2:uid="{00000000-000D-0000-FFFF-FFFF00000000}"/>
  </bookViews>
  <sheets>
    <sheet name="Order Form RU EXP Aug 2025" sheetId="1" r:id="rId1"/>
  </sheets>
  <definedNames>
    <definedName name="_xlnm._FilterDatabase" localSheetId="0" hidden="1">'Order Form RU EXP Aug 2025'!$B$9:$AE$41</definedName>
    <definedName name="Discount">'Order Form RU EXP Aug 2025'!$M$7</definedName>
    <definedName name="EURO">'Order Form RU EXP Aug 2025'!$R$2</definedName>
    <definedName name="Q_1">'Order Form RU EXP Aug 2025'!$R$10</definedName>
    <definedName name="Q_2">'Order Form RU EXP Aug 2025'!#REF!</definedName>
    <definedName name="Q_3">'Order Form RU EXP Aug 2025'!#REF!</definedName>
    <definedName name="Q_All">'Order Form RU EXP Aug 2025'!$Q$41</definedName>
    <definedName name="S_1">'Order Form RU EXP Aug 2025'!$S$10</definedName>
    <definedName name="S_2">'Order Form RU EXP Aug 2025'!#REF!</definedName>
    <definedName name="S_3">'Order Form RU EXP Aug 2025'!#REF!</definedName>
    <definedName name="S_All">'Order Form RU EXP Aug 2025'!$R$41</definedName>
    <definedName name="_xlnm.Print_Titles" localSheetId="0">'Order Form RU EXP Aug 2025'!$9:$9</definedName>
    <definedName name="_xlnm.Print_Area" localSheetId="0">'Order Form RU EXP Aug 2025'!$A$1:$V$41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T18" i="1" l="1"/>
  <c r="C20" i="1"/>
  <c r="T39" i="1"/>
  <c r="S39" i="1"/>
  <c r="C39" i="1"/>
  <c r="T11" i="1"/>
  <c r="S11" i="1"/>
  <c r="Q11" i="1"/>
  <c r="C11" i="1"/>
  <c r="T20" i="1"/>
  <c r="S20" i="1"/>
  <c r="Q20" i="1"/>
  <c r="T12" i="1"/>
  <c r="S12" i="1"/>
  <c r="C12" i="1"/>
  <c r="T13" i="1"/>
  <c r="S13" i="1"/>
  <c r="C13" i="1"/>
  <c r="P6" i="1"/>
  <c r="T38" i="1"/>
  <c r="S38" i="1"/>
  <c r="T37" i="1"/>
  <c r="S37" i="1"/>
  <c r="T36" i="1"/>
  <c r="S36" i="1"/>
  <c r="T35" i="1"/>
  <c r="S35" i="1"/>
  <c r="T34" i="1"/>
  <c r="S34" i="1"/>
  <c r="T33" i="1"/>
  <c r="S33" i="1"/>
  <c r="T32" i="1"/>
  <c r="S32" i="1"/>
  <c r="T19" i="1"/>
  <c r="S19" i="1"/>
  <c r="S18" i="1"/>
  <c r="T17" i="1"/>
  <c r="S17" i="1"/>
  <c r="T16" i="1"/>
  <c r="S16" i="1"/>
  <c r="T15" i="1"/>
  <c r="S15" i="1"/>
  <c r="T14" i="1"/>
  <c r="S14" i="1"/>
  <c r="Q14" i="1"/>
  <c r="T31" i="1"/>
  <c r="S31" i="1"/>
  <c r="T30" i="1"/>
  <c r="S30" i="1"/>
  <c r="T29" i="1"/>
  <c r="S29" i="1"/>
  <c r="T28" i="1"/>
  <c r="S28" i="1"/>
  <c r="T27" i="1"/>
  <c r="S27" i="1"/>
  <c r="T26" i="1"/>
  <c r="S26" i="1"/>
  <c r="T25" i="1"/>
  <c r="S25" i="1"/>
  <c r="T24" i="1"/>
  <c r="S24" i="1"/>
  <c r="T23" i="1"/>
  <c r="S23" i="1"/>
  <c r="T22" i="1"/>
  <c r="S22" i="1"/>
  <c r="T21" i="1"/>
  <c r="S21" i="1"/>
  <c r="C38" i="1"/>
  <c r="C37" i="1"/>
  <c r="C36" i="1"/>
  <c r="C35" i="1"/>
  <c r="C34" i="1"/>
  <c r="C33" i="1"/>
  <c r="C32" i="1"/>
  <c r="C19" i="1"/>
  <c r="C18" i="1"/>
  <c r="C17" i="1"/>
  <c r="C16" i="1"/>
  <c r="C15" i="1"/>
  <c r="C14" i="1"/>
  <c r="C31" i="1"/>
  <c r="C30" i="1"/>
  <c r="C29" i="1"/>
  <c r="C28" i="1"/>
  <c r="C27" i="1"/>
  <c r="C26" i="1"/>
  <c r="C25" i="1"/>
  <c r="C24" i="1"/>
  <c r="C23" i="1"/>
  <c r="C22" i="1"/>
  <c r="C21" i="1"/>
  <c r="Q9" i="1" l="1"/>
  <c r="Q39" i="1" l="1"/>
  <c r="Q32" i="1"/>
  <c r="Q15" i="1"/>
  <c r="Q24" i="1"/>
  <c r="Q35" i="1"/>
  <c r="Q38" i="1"/>
  <c r="Q28" i="1"/>
  <c r="Q31" i="1"/>
  <c r="Q34" i="1"/>
  <c r="Q37" i="1"/>
  <c r="Q27" i="1"/>
  <c r="Q30" i="1"/>
  <c r="Q33" i="1"/>
  <c r="Q23" i="1"/>
  <c r="Q29" i="1"/>
  <c r="Q26" i="1"/>
  <c r="Q18" i="1"/>
  <c r="Q22" i="1"/>
  <c r="Q25" i="1"/>
  <c r="Q13" i="1"/>
  <c r="Q17" i="1"/>
  <c r="Q21" i="1"/>
  <c r="Q19" i="1"/>
  <c r="Q36" i="1"/>
  <c r="W41" i="1"/>
  <c r="W40" i="1"/>
  <c r="W42" i="1" s="1"/>
  <c r="Q12" i="1"/>
  <c r="Q16" i="1"/>
  <c r="P41" i="1"/>
  <c r="D41" i="1" s="1"/>
  <c r="S10" i="1" l="1"/>
  <c r="R10" i="1" l="1"/>
  <c r="R6" i="1" s="1"/>
  <c r="S6" i="1" l="1"/>
  <c r="R41" i="1" l="1"/>
  <c r="S4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Zelmanov</author>
    <author>ZelmanovIgor</author>
  </authors>
  <commentList>
    <comment ref="M7" authorId="0" shapeId="0" xr:uid="{00000000-0006-0000-0000-000001000000}">
      <text>
        <r>
          <rPr>
            <b/>
            <sz val="9"/>
            <color indexed="81"/>
            <rFont val="Tahoma"/>
            <family val="2"/>
            <charset val="204"/>
          </rPr>
          <t>Type in your Sentrum discount to get net prices.</t>
        </r>
      </text>
    </comment>
    <comment ref="R9" authorId="1" shapeId="0" xr:uid="{26A490C9-F34E-43C5-A97F-ACAA08727225}">
      <text>
        <r>
          <rPr>
            <b/>
            <sz val="9"/>
            <color indexed="81"/>
            <rFont val="Tahoma"/>
            <family val="2"/>
            <charset val="204"/>
          </rPr>
          <t>Help:
Place your order and set Auto Filter = "Non Blank"</t>
        </r>
        <r>
          <rPr>
            <sz val="9"/>
            <color indexed="81"/>
            <rFont val="Tahoma"/>
            <family val="2"/>
            <charset val="204"/>
          </rPr>
          <t xml:space="preserve">
</t>
        </r>
      </text>
    </comment>
  </commentList>
</comments>
</file>

<file path=xl/sharedStrings.xml><?xml version="1.0" encoding="utf-8"?>
<sst xmlns="http://schemas.openxmlformats.org/spreadsheetml/2006/main" count="582" uniqueCount="271">
  <si>
    <t>Category</t>
  </si>
  <si>
    <t>Publisher</t>
  </si>
  <si>
    <t>Title (English)</t>
  </si>
  <si>
    <t>Year</t>
  </si>
  <si>
    <t>Annotaion  (English)</t>
  </si>
  <si>
    <t>#</t>
  </si>
  <si>
    <t>F</t>
  </si>
  <si>
    <t>Amount</t>
  </si>
  <si>
    <t>NonFiction</t>
  </si>
  <si>
    <t>Adult Fiction Books</t>
  </si>
  <si>
    <t>EAN</t>
  </si>
  <si>
    <t>Fiction</t>
  </si>
  <si>
    <t>Total</t>
  </si>
  <si>
    <t>Series</t>
  </si>
  <si>
    <t>Book Cover</t>
  </si>
  <si>
    <t xml:space="preserve"> Author (English)</t>
  </si>
  <si>
    <t>Pages</t>
  </si>
  <si>
    <t>Picture (Full Image URL)</t>
  </si>
  <si>
    <t>Author (Original)</t>
  </si>
  <si>
    <t>Title (Original)</t>
  </si>
  <si>
    <t>Annotation (Original)</t>
  </si>
  <si>
    <t>Web: https://sentrumbookstore.com</t>
  </si>
  <si>
    <t>e-mail: ira@sentrummarketing.com</t>
  </si>
  <si>
    <t>F/ NF</t>
  </si>
  <si>
    <t>ISBN</t>
  </si>
  <si>
    <t>Author (transliteration)</t>
  </si>
  <si>
    <t>hardcover</t>
  </si>
  <si>
    <t>PO Number</t>
  </si>
  <si>
    <t>Your Library</t>
  </si>
  <si>
    <t>e-mail: elena@sentrummarketing.com</t>
  </si>
  <si>
    <t>titles</t>
  </si>
  <si>
    <t>Literature, Fiction</t>
  </si>
  <si>
    <t>Cover</t>
  </si>
  <si>
    <t>Weight</t>
  </si>
  <si>
    <t>paperback</t>
  </si>
  <si>
    <t>Title (transliteration)</t>
  </si>
  <si>
    <t>Description (transliteration)</t>
  </si>
  <si>
    <t>Publisher  (transliteration)</t>
  </si>
  <si>
    <t>FICT</t>
  </si>
  <si>
    <t>Tags</t>
  </si>
  <si>
    <t>Your Order Quantity</t>
  </si>
  <si>
    <t>Ерофеев, Виктор</t>
  </si>
  <si>
    <t>ISIA Media Verlag</t>
  </si>
  <si>
    <t>Yerofeyev, Victor</t>
  </si>
  <si>
    <t>Erofeev, Viktor</t>
  </si>
  <si>
    <t>ISIA Media Publishing House</t>
  </si>
  <si>
    <t>Берсенева, Анна</t>
  </si>
  <si>
    <t>Berseneva, Anna</t>
  </si>
  <si>
    <t>Австрийские фрукты</t>
  </si>
  <si>
    <t>Трилогия «Сады Сокола», книга первая</t>
  </si>
  <si>
    <t>Austrian fruits</t>
  </si>
  <si>
    <t>Коктейльные вечеринки</t>
  </si>
  <si>
    <t>Трилогия «Сады Сокола», книга третья</t>
  </si>
  <si>
    <t>Cocktail parties</t>
  </si>
  <si>
    <t>Кристалл Авроры</t>
  </si>
  <si>
    <t>Трилогия «Сады Сокола», книга вторая</t>
  </si>
  <si>
    <t>The Aurora Crystal</t>
  </si>
  <si>
    <t>Бочков, Валерий</t>
  </si>
  <si>
    <t>Bochkov, Valery</t>
  </si>
  <si>
    <t>Bochkov, Valeriĭ</t>
  </si>
  <si>
    <t>Novoe varvarstvo. Roman-fantaziia o russkoĭ vine</t>
  </si>
  <si>
    <t>Moskva - nebesno-podzemnyĭ gorod. To, chto vyroslo na zemle - budʹ to Kremlʹ ili Ostankinskaia bashnia - tufta, maskirovka, dlia otvoda glaz. Na samom zhe dele Moskva - nebesnoe podzemelʹe. Da, ėto takoe nebesnoe-podzemnoe telo, u kotorogo estʹ svoĭ mozg, serdtse, dykhatelʹnaia sistema, krovoobrashchenie, pechenʹ, pochki, polovye organy. Iz nozdreĭ valit ugarnyĭ dym, glaza zhe nevinnye, chutʹ obizhennye, kak u kozlenka. Ėtot mozg sposoben vystavliatʹ mirovuiu povestku dnia, izobresti revoliutsiiu, obʺiavitʹ voĭnu, okonchitʹ vesʹ mir. Nash chelovek ne vidit printsipialʹnoĭ raznitsy mezhdu voĭnoĭ i mirom. On i v mirnoe vremia zhivet tak, budto vokrug voĭna i kazhduiu minutu ego mogut ubitʹ, otorvatʹ golovu ili, esli povezet, otpraviat ego kormitʹ komarov v taĭge. A na voĭne on zhivet kak budto obychnoĭ zhiznʹiu, chashche ubivaiut, konechno, no nenamnogo. Russkaia smertʹ - ee ne nado razmusolivatʹ kakim-to postmodernizmom. Eĭ podkhodiat prostye russkie slova. MNE NAVSTREChU IDUT NOVYE VARVARY S VESELYMI GLAZAMI.</t>
  </si>
  <si>
    <t>978-3-68959-833-4</t>
  </si>
  <si>
    <t>http://sentrumbookstore.com/upload/iblock/4d1/q3umadd0xs5yaf93mnr1y5g9blhdj7j2/9783689598334.jpg</t>
  </si>
  <si>
    <t>Moscow is a heavenly underground city. What grew up on earth, whether it was the Kremlin or the Ostankino Tower, is bullshit, a disguise, a distraction. In fact, Moscow is a heavenly dungeon. Yes, it is such a heavenly-underground body, which has its own brain, heart, respiratory system, blood circulation, liver, kidneys, genitals. Carbon monoxide smoke billows from his nostrils, but his eyes are innocent, slightly offended, like a kid's. This brain is capable of setting the world's agenda, inventing a revolution, declaring war, ending the whole world. Our people do not see the fundamental difference between war and peace. Even in peacetime, he lives as if there is a war around and every minute he can be killed, have his head torn off or, if lucky, be sent to feed mosquitoes in the taiga. And in the war, he lives as if an ordinary life, they kill more often, of course, but not by much. Russian death - it doesn't need to be diluted with some kind of postmodernism. Simple Russian words are suitable for her. NEW BARBARIANS WITH CHEERFUL EYES ARE COMING TOWARDS ME.</t>
  </si>
  <si>
    <t>The new barbarity. A fantasy novel about Russian wine</t>
  </si>
  <si>
    <t>Москва - небесно-подземный город. То, что выросло на земле - будь то Кремль или Останкинская башня - туфта, маскировка, для отвода глаз. На самом же деле Москва - небесное подземелье. Да, это такое небесное-подземное тело, у которого есть свой мозг, сердце, дыхательная система, кровообращение, печень, почки, половые органы. Из ноздрей валит угарный дым, глаза же невинные, чуть обиженные, как у козленка. Этот мозг способен выставлять мировую повестку дня, изобрести революцию, объявить войну, окончить весь мир. Наш человек не видит принципиальной разницы между войной и миром. Он и в мирное время живет так, будто вокруг война и каждую минуту его могут убить, оторвать голову или, если повезет, отправят его кормить комаров в тайге. А на войне он живет как будто обычной жизнью, чаще убивают, конечно, но ненамного. Русская смерть - ее не надо размусоливать каким-то постмодернизмом. Ей подходят простые русские слова. МНЕ НАВСТРЕЧУ ИДУТ НОВЫЕ ВАРВАРЫ С ВЕСЕЛЫМИ ГЛАЗАМИ.</t>
  </si>
  <si>
    <t>Новое варварство. Роман-фантазия о русской вине</t>
  </si>
  <si>
    <t>978-3-68959-832-7</t>
  </si>
  <si>
    <t>http://sentrumbookstore.com/upload/iblock/125/n9ri9blbw5jg0nwyn4f0sui5o86wp6x8/9783689598327.jpg</t>
  </si>
  <si>
    <t>Obnazhennaia natura</t>
  </si>
  <si>
    <t>Gamlet gotovitsia k zashchite diploma v khudozhestvennom uchilishche, Ofeliia ezdit na sbory sportshkoly, Klavdiĭ kolesit po Moskve na 'Zhiguliakh' tsveta 'korrida' i gubit brata ne iadom, a Ugolovnym kodeksom. Neuzheli mir nastolʹko neizmenen i beschelovechen? Chto zhdet sovremennogo Gamleta?</t>
  </si>
  <si>
    <t>http://sentrumbookstore.com/upload/iblock/25f/r6lzzaung8dxsquwqfw8os4zzk27o7gk/2701851thickboxdefault.jpg</t>
  </si>
  <si>
    <t>Hamlet is preparing to defend his diploma at an art school, Ophelia goes to sports school training camps, Claudius travels around Moscow on Zhiguli. Bullfighting destroys his brother not with poison, but with the Criminal Code. Is the world really so unchangeable and inhumane? What awaits the modern Hamlet?</t>
  </si>
  <si>
    <t>The nude</t>
  </si>
  <si>
    <t>Гамлет готовится к защите диплома в художественном училище, Офелия ездит на сборы спортшколы, Клавдий колесит по Москве на 'Жигулях' цвета 'коррида' и губит брата не ядом, а Уголовным кодексом. Неужели мир настолько неизменен и бесчеловечен? Что ждет современного Гамлета?</t>
  </si>
  <si>
    <t>Обнаженная натура</t>
  </si>
  <si>
    <t>Gorgona</t>
  </si>
  <si>
    <t>IA sbrila volosy. Lovkim piratskim manerom poviazala chërnyĭ platok. Narisovala iarkie guby, bolʹshie i slishkom krasnye. Sredi dochkinogo khlama nashla kruglye ochki v zolotoĭ oprave. Stëkla byli radikalʹno rozovogo tsveta. Podmignula svoemu otrazheniiu. Neznakomka iz zerkala otvetila: 'Ne uznala? Ida ia, - ukhmylʹnulasʹ ona. - Ida. IA vernulasʹ'.V moeĭ proshloĭ zhizni bylo sobytie, kotoroe ia muchitelʹno vytravlivala iz pamiati, no ono trebovalo vozmezdiia. IA pytalasʹ ego podavitʹ, zaglushitʹ, otrinutʹ. V rezulʹtate ono razdavilo menia, menia prezhniuiu. Na ee meste vdrug voznikla Ida…</t>
  </si>
  <si>
    <t>http://sentrumbookstore.com/upload/iblock/9a2/0asuc3chnlzaiiy1etjvc2dcg7yhd7x4/2720435thickboxdefault.jpg</t>
  </si>
  <si>
    <t>The Gorgon</t>
  </si>
  <si>
    <t>Я сбрила волосы. Ловким пиратским манером повязала чёрный платок. Нарисовала яркие губы, большие и слишком красные. Среди дочкиного хлама нашла круглые очки в золотой оправе. Стёкла были радикально розового цвета. Подмигнула своему отражению. Незнакомка из зеркала ответила: 'Не узнала? Ида я, - ухмыльнулась она. - Ида. Я вернулась'.В моей прошлой жизни было событие, которое я мучительно вытравливала из памяти, но оно требовало возмездия. Я пыталась его подавить, заглушить, отринуть. В результате оно раздавило меня, меня прежнюю. На ее месте вдруг возникла Ида…</t>
  </si>
  <si>
    <t>Горгона</t>
  </si>
  <si>
    <t>Babʹe leto: Povesti posle kontsa sveta</t>
  </si>
  <si>
    <t>Valeriĭ Bochkov (r.1956) — rossiĭskiĭ i amerikanskiĭ khudozhnik-grafik i pisatelʹ. «Esli konets sveta blizok — chto budet posle kontsa sveta?» Takoĭ vopros zadal sebe Valeriĭ Bochkov. I napisal «Babʹe leto». V knige — povesti, daiushchie neozhidannye otvety na ėtot vopros.</t>
  </si>
  <si>
    <t>http://sentrumbookstore.com/upload/iblock/138/dy9b1ds43ick5ixoh6rxsmem2tf1i3dd/2703990thickboxdefault.jpg</t>
  </si>
  <si>
    <t>Indian Summer: Stories after the End of the World</t>
  </si>
  <si>
    <t>Валерий Бочков (р.1956) — российский и американский художник-график и писатель. «Если конец света близок — что будет после конца света?» Такой вопрос задал себе Валерий Бочков. И написал «Бабье лето». В книге — повести, дающие неожиданные ответы на этот вопрос.</t>
  </si>
  <si>
    <t>Бабье лето: Повести после конца света</t>
  </si>
  <si>
    <t>ĖTIUDY ChERNI. Trilogiia «Podrugi s Maloĭ Bronnoĭ» Kniga tretʹia</t>
  </si>
  <si>
    <t>V sudʹbe Aleksandry Ivarovskoĭ – krasavitsy, zvezdy druzheskoĭ kompa nii s Maloĭ Bronnoĭ, talantlivoĭ pevitsy – proizoshel slom. K soroka godam – ni liubiashchego muzhchiny, ni deteĭ, ni tseleĭ, ni zhelaniĭ, i vkus k zhizni utrachen. No ezhednevnyĭ i odnoobraznyĭ trud, k kotoromu ona privykla eshche v detskie gody, kogda igrala na pianino ėtiudy Cherni, dal eĭ ne tolʹko navyki masterstva, no i lichnyĭ zhiznennyĭ algoritm. I Aleksandra ne otstupaet ot ėtogo algoritma, dazhe kogda ponimaet, chto on ne privel ee v krug «khoziaev zhizni» i prosto ne sdelal schastlivoĭ. No zachem-to vedʹ zhiznʹ dala eĭ ėtu oporu? I ne tolʹko ėtu…</t>
  </si>
  <si>
    <t>978-3-68959-860-0</t>
  </si>
  <si>
    <t>http://sentrumbookstore.com/upload/iblock/268/yzytgb9dzvle1jlh3d78xmyzekat4fst/2718643thickboxdefault.jpg</t>
  </si>
  <si>
    <t>Подруги с Малой Бронной</t>
  </si>
  <si>
    <t>В судьбе Александры Иваровской – красавицы, звезды дружеской компа нии с Малой Бронной, талантливой певицы – произошел слом. К сорока годам – ни любящего мужчины, ни детей, ни целей, ни желаний, и вкус к жизни утрачен. Но ежедневный и однообразный труд, к которому она привыкла еще в детские годы, когда играла на пианино этюды Черни, дал ей не только навыки мастерства, но и личный жизненный алгоритм. И Александра не отступает от этого алгоритма, даже когда понимает, что он не привел ее в круг «хозяев жизни» и просто не сделал счастливой. Но зачем-то ведь жизнь дала ей эту опору? И не только эту…</t>
  </si>
  <si>
    <t>ЭТЮДЫ ЧЕРНИ. Трилогия «Подруги с Малой Бронной» Книга третья</t>
  </si>
  <si>
    <t>UROKI ZAVISTI. Trilogiia «Podrugi s Maloĭ Bronnoĭ» Kniga pervaia</t>
  </si>
  <si>
    <t>Sotsiologam izvestno, chto zavistʹ – samoe silʹnoe chelovecheskoe chuvstvo. A Liuba Malanina znaet ėto po sobstvennoĭ zhizni. Podrugi, s kotorymi ona vyrosla v moskovskom dome na Maloĭ Bronnoĭ, s detstva otnosiatsia k neĭ, dochke domrabotnitsy, pokrovitelʹstvenno. Vo vsiakom sluchae, ona v ėtom uverena i zaviduet im, i ne khochet provesti zhiznʹ, podobno svoeĭ mame, «kak myshʹ za venikom». Vremia radikalʹnoĭ obshchestvennoĭ peremeny v soedinenii s prirodnoĭ zavistʹiu daet neozhidannyĭ rezulʹtat: Liuba meniaet svoiu zhiznʹ bolee chem polnostʹiu. Ostaetsia tolʹko dozhdatʹsia schastʹia…</t>
  </si>
  <si>
    <t>978-3-68959-858-7</t>
  </si>
  <si>
    <t>http://sentrumbookstore.com/upload/iblock/893/hgflb6rulovkknxeq3t40tgb9yzm3v0n/2718641thickboxdefault.jpg</t>
  </si>
  <si>
    <t>Социологам известно, что зависть – самое сильное человеческое чувство. А Люба Маланина знает это по собственной жизни. Подруги, с которыми она выросла в московском доме на Малой Бронной, с детства относятся к ней, дочке домработницы, покровительственно. Во всяком случае, она в этом уверена и завидует им, и не хочет провести жизнь, подобно своей маме, «как мышь за веником». Время радикальной общественной перемены в соединении с природной завистью дает неожиданный результат: Люба меняет свою жизнь более чем полностью. Остается только дождаться счастья…</t>
  </si>
  <si>
    <t>УРОКИ ЗАВИСТИ. Трилогия «Подруги с Малой Бронной» Книга первая</t>
  </si>
  <si>
    <t>OPYT NELIUBVI. Trilogiia «Podrugi s Maloĭ Bronnoĭ» Kniga vtoraia</t>
  </si>
  <si>
    <t>Takikh zhenshchin, kak Kira Teneta, liudi ne liubiat. U nee nezavisimyĭ um, ona slishkom priamolineĭna. A kogda pri podobnykh chertakh kharaktera eshche i vneshnostʹ ostavliaet zhelatʹ luchshego… K tridtsati godam Kira dazhe pridumala dlia sebia uteshitelʹnuiu teoriiu: s ee vneshnostʹiu ne zhalʹ budet staretʹ. Zato eĭ prisushche vazhnoe kachestvo: ona ne boitsia zhizni voobshche i trudnoĭ zhizni perelomnogo vremeni v chastnosti. Opyt neliubvi, sdelavshiĭsia ee glavnym zhiznennym opytom, vedet ee vpered. Ona bez kolebaniĭ beretsia za rabotu, k kotoroĭ sovsem ne gotova – i vyigryvaet. Bez somneniĭ soediniaet svoiu zhiznʹ s muzhchinoĭ, kotoryĭ vo vsem otlichaetsia ot nee, devochki s Maloĭ Bronnoĭ, – i s uverennostʹiu ozhidaet schastʹia. Chem obernetsia takaia uverennostʹ v sebe?</t>
  </si>
  <si>
    <t>978-3-68959-859-4</t>
  </si>
  <si>
    <t>http://sentrumbookstore.com/upload/iblock/6ca/61vhfq73bcswjq5dnkcpjlz7lhfi9fz3/2718642thickboxdefault.jpg</t>
  </si>
  <si>
    <t>People don't like women like Kira Treason. She has an independent mind, she's too direct. And when, with such character traits, the appearance also leaves much to be desired… By the age of thirty, Kira even came up with a comforting theory for herself: with her appearance, it would not be a pity to grow old. But it has an important quality.: she is not afraid of life in general and the difficult life of a turning point in particular. The experience of not loving, which has become her main life experience, leads her forward. She doesn't hesitate to take on a job she's not ready for at all–and wins. Without a doubt, she joins her life with a man who is different from her in every way, a girl from Malaya Bronnaya, and confidently expects happiness. How will such self-confidence turn out?</t>
  </si>
  <si>
    <t>Таких женщин, как Кира Тенета, люди не любят. У нее независимый ум, она слишком прямолинейна. А когда при подобных чертах характера еще и внешность оставляет желать лучшего… К тридцати годам Кира даже придумала для себя утешительную теорию: с ее внешностью не жаль будет стареть. Зато ей присуще важное качество: она не боится жизни вообще и трудной жизни переломного времени в частности. Опыт нелюбви, сделавшийся ее главным жизненным опытом, ведет ее вперед. Она без колебаний берется за работу, к которой совсем не готова – и выигрывает. Без сомнений соединяет свою жизнь с мужчиной, который во всем отличается от нее, девочки с Малой Бронной, – и с уверенностью ожидает счастья. Чем обернется такая уверенность в себе?</t>
  </si>
  <si>
    <t>ОПЫТ НЕЛЮБВИ. Трилогия «Подруги с Малой Бронной» Книга вторая</t>
  </si>
  <si>
    <t>Kristall Avrory</t>
  </si>
  <si>
    <t>Chto delatʹ cheloveku, esli luchshee vremia ego zhizni sovpalo so vremenem krakha vsekh illiuziĭ v obshchestve? Ob ėtom dumaet v dvadtsatye gody XXI veka Nėla Gerbolʹd - umnaia, obrazovannaia, vyrosshaia v poselke Sokol, gnezde moskovskoĭ intelligentsii. Ona vdrug soznaet, chto ee zhiznʹ rushitsia ne tolʹko v sviazi s lichnymi obstoiatelʹstvami, kak ėto eĭ kazalosʹ. Rovno sto let nazad, v razgar nėpa, inzhener Leonid Gerbolʹd, praded Nėly, postroil v Sokole dom v nadezhde na schastlivoe budushchee, no chelovekonenavistnicheskiĭ «velikiĭ perelom» unichtozhil ego schastʹe. I vot vek spustia Nėla Gerbolʹd stoit na poroge novogo pereloma vremeni.</t>
  </si>
  <si>
    <t>978-3-689599-83-6</t>
  </si>
  <si>
    <t>http://sentrumbookstore.com/upload/iblock/d59/v4kdahonai695z5llv0prx4uy15mcvlw/2701116thickboxdefault.jpg</t>
  </si>
  <si>
    <t>Что делать человеку, если лучшее время его жизни совпало со временем краха всех иллюзий в обществе? Об этом думает в двадцатые годы XXI века Нэла Гербольд - умная, образованная, выросшая в поселке Сокол, гнезде московской интеллигенции. Она вдруг сознает, что ее жизнь рушится не только в связи с личными обстоятельствами, как это ей казалось. Ровно сто лет назад, в разгар нэпа, инженер Леонид Гербольд, прадед Нэлы, построил в Соколе дом в надежде на счастливое будущее, но человеконенавистнический «великий перелом» уничтожил его счастье. И вот век спустя Нэла Гербольд стоит на пороге нового перелома времени.</t>
  </si>
  <si>
    <t>Kokteĭlʹnye vecherinki</t>
  </si>
  <si>
    <t>Kogda iunaia Masha Morozova snimaet komnatu v moskovskom poselke Sokol, eĭ i v golovu ne prikhodit, kak silʹno peremenitsia posle ėtogo ee zhiznʹ, kakie znachimye sobytiia v neĭ proizoĭdut. Mashin zhivoĭ um pozvoliaet eĭ ponimatʹ, chto ee molodostʹ prishlasʹ na vremia vseobshcheĭ neiasnosti i poteri orientirov. No kak eĭ zhitʹ v takoe vremia, ona poniatʹ ne mozhet. Obshchenie s kvartirnoĭ khoziaĭkoĭ, ee odnofamilitseĭ Veroĭ Morozovoĭ, vdrug osveshchaet dlia Mashi neponiatnoe prostranstvo zhizni. Mozhet bytʹ, blagodaria tomu, chto molodostʹ Very prishlasʹ na skhozhee vremia - konets «ottepeli» 60-kh godov. A mozhet bytʹ, po bolee tonkim prichinam, skrytym v glubine bolee davnikh vremen.</t>
  </si>
  <si>
    <t>http://sentrumbookstore.com/upload/iblock/b98/qj05dpzaay6tf0j30kd441yecebv6tje/2701114thickboxdefault.jpg</t>
  </si>
  <si>
    <t>Когда юная Маша Морозова снимает комнату в московском поселке Сокол, ей и в голову не приходит, как сильно переменится после этого ее жизнь, какие значимые события в ней произойдут. Машин живой ум позволяет ей понимать, что ее молодость пришлась на время всеобщей неясности и потери ориентиров. Но как ей жить в такое время, она понять не может. Общение с квартирной хозяйкой, ее однофамилицей Верой Морозовой, вдруг освещает для Маши непонятное пространство жизни. Может быть, благодаря тому, что молодость Веры пришлась на схожее время - конец «оттепели» 60-х годов. А может быть, по более тонким причинам, скрытым в глубине более давних времен.</t>
  </si>
  <si>
    <t>Berlinskie solominki</t>
  </si>
  <si>
    <t>978-3-68959-966-9</t>
  </si>
  <si>
    <t>http://sentrumbookstore.com/upload/iblock/229/zu5v4tou12jkc1z6z6xo8s2aclz1krm6/9783689599669.jpg</t>
  </si>
  <si>
    <t>Berlin Straws</t>
  </si>
  <si>
    <t>Берлинские соломинки</t>
  </si>
  <si>
    <t>Avstriĭskie frukty</t>
  </si>
  <si>
    <t>Tridtsatipiatiletniaia Tatʹiana Alifanova odinoka, pragmatichna, ne pitaet illiuziĭ otnositelʹno chelovechestva voobshche i sootechestvennikov v chastnosti, zarabatyvaet na zhiznʹ sama i rasschityvaet tolʹko na sebia. Ona ne vsegda zhila v Moskve, a to, chto eĭ prikhodilosʹ preodolevatʹ v ee nishchem detstve v tiazhelye 90-e, slomalo dazhe mnogikh vzroslykh. No te zhe svobodnye 90-e pozvolili eĭ poniatʹ i realizovatʹ v sebe luchshee, chto dano bylo prirodoĭ - bystryĭ um, postoianstvo voli. I podspudnuiu chelovechnostʹ… Vse ėto, kak ogonʹki zagadochnykh «avstriĭskikh fruktov», uvidennykh Taneĭ v neobyknovennom poselke Sokol, siiaet ne tolʹko v vospominaniiakh, no i v sgushchaiushchemsia mrake zhizni ee vzroslykh let.</t>
  </si>
  <si>
    <t>http://sentrumbookstore.com/upload/iblock/cfb/is6pwh7rtg2sj9xuwkigzjcixf2ik4fq/2701115thickboxdefault.jpg</t>
  </si>
  <si>
    <t>Thirty-five-year-old Tatiana Alifanova is lonely, pragmatic, has no illusions about humanity in general and compatriots in particular, earns her own living and relies only on herself. She did not always live in Moscow, and what she had to overcome in her impoverished childhood in the difficult 90s broke even many adults. But the same free 90s allowed her to understand and realize the best in herself that was given by nature - a quick mind, constancy of will. And the underlying humanity... All this, like the lights of the mysterious "Austrian fruits" Tanya saw in the extraordinary village of Sokol, shines not only in her memories, but also in the gathering darkness of her adult life.</t>
  </si>
  <si>
    <t>Тридцатипятилетняя Татьяна Алифанова одинока, прагматична, не питает иллюзий относительно человечества вообще и соотечественников в частности, зарабатывает на жизнь сама и рассчитывает только на себя. Она не всегда жила в Москве, а то, что ей приходилось преодолевать в ее нищем детстве в тяжелые 90-е, сломало даже многих взрослых. Но те же свободные 90-е позволили ей понять и реализовать в себе лучшее, что дано было природой - быстрый ум, постоянство воли. И подспудную человечность… Все это, как огоньки загадочных «австрийских фруктов», увиденных Таней в необыкновенном поселке Сокол, сияет не только в воспоминаниях, но и в сгущающемся мраке жизни ее взрослых лет.</t>
  </si>
  <si>
    <t>Prices on this Order Form Effective Through October 1, 2025</t>
  </si>
  <si>
    <t>«Может быть, и он в темноте весеннего парка, и Тася, склонившаяся над книгой в свете лампы и ждущая его, наверное, ждущая, и кошка, которая тихо дышит у него под курткой и непонятно, любит его или нет, но он надеется, что любит, – лишь тени в случайном сочетании неведомого узора. А может быть, этот узор совсем не случаен и кому-то ведом, и его путь в темноте через Тиргартен не случаен тоже, и сам он, и все, кого он любит, есть часть этого узора, свободного этого города, необыкновенного этого рисунка. Кто знает!»&amp;lt;br&amp;gt;&amp;lt;br&amp;gt;Новый роман Анны Берсеневой – о новых людях берлинского палимпсеста. Их жизни в смутное, вихревое время необыкновенным образом переплетаются с судьбами людей «золотых двадцатых» прошлого века</t>
  </si>
  <si>
    <t>ISIA Media Verlag; Litsvet</t>
  </si>
  <si>
    <t>&amp;quot;Maybe he's in the dark of the spring park, and Tasia, bent over a book in the lamplight and waiting for him, probably waiting, and the cat, breathing softly under his jacket and it's unclear whether she loves him or not, but he hopes she loves him, are just shadows in a random combination of the unknown. the pattern. Or maybe this pattern is not accidental at all, and someone knows, and his path through the Tiergarten in the dark is not accidental either, and he himself and everyone he loves are part of this pattern, this free city, this extraordinary pattern. Who knows!&amp;quot;&amp;lt;br&amp;gt;&amp;lt;br&amp;gt;Anna Berseneva's new novel is about the new people of the Berlin palimpsest. Their lives in the troubled, whirlwind time are strangely intertwined with the fates of the people of the &amp;quot;golden twenties&amp;quot; of the last century.</t>
  </si>
  <si>
    <t>«Mozhet bytʹ, i on v temnote vesennego parka, i Tasia, sklonivshaiasia nad knigoĭ v svete lampy i zhdushchaia ego, navernoe, zhdushchaia, i koshka, kotoraia tikho dyshit u nego pod kurtkoĭ i neponiatno, liubit ego ili net, no on nadeetsia, chto liubit, – lishʹ teni v sluchaĭnom sochetanii nevedomogo uzora. A mozhet bytʹ, ėtot uzor sovsem ne sluchaen i komu-to vedom, i ego putʹ v temnote cherez Tirgarten ne sluchaen tozhe, i sam on, i vse, kogo on liubit, estʹ chastʹ ėtogo uzora, svobodnogo ėtogo goroda, neobyknovennogo ėtogo risunka. Kto znaet!»&amp;lt;br&amp;gt;&amp;lt;br&amp;gt;Novyĭ roman Anny Bersenevoĭ – o novykh liudiakh berlinskogo palimpsesta. Ikh zhizni v smutnoe, vikhrevoe vremia neobyknovennym obrazom perepletaiutsia s sudʹbami liudeĭ «zolotykh dvadtsatykh» proshlogo veka</t>
  </si>
  <si>
    <t>Вокзал Виктория</t>
  </si>
  <si>
    <t>Со сложностями можно справиться. А как справишься с обстоятельствами непреодолимыми? Именно в их тиски попадает Виктория. Жизнь, которую она с самого детства выстраивала напряжением всех своих сил, вдруг рушится, и не по ее вине. При этом у Вики зависимая профессия, ее сын вот-вот вступит в сложный переходный возраст, вдобавок ей некому помочь. И Виктория принимает неожиданное решение, которое полностью изменяет ее жизнь. Вознаградит ее судьба за такую решимость или, наоборот, сломает? Кажется, это решается не только в настоящем, но и в прошлом, о котором Виктория не подозревает…</t>
  </si>
  <si>
    <t>ISIA Media Verlag, Leipzig</t>
  </si>
  <si>
    <t>Victoria Railway Station</t>
  </si>
  <si>
    <t>Difficulties can be dealt with. And how will you cope with the circumstances of insurmountable? It is into their clutches that Victoria falls. The life she's been building with all her strength since childhood is suddenly crumbling, and through no fault of her own. At the same time, Vika has a dependent profession, her son is about to enter a difficult transition age, and besides, there is no one to help her. And Victoria makes an unexpected decision that completely changes her life. Will fate reward her for such determination or, on the contrary, break her? It seems that this is being solved not only in the present, but also in the past, which Victoria does not know about.…</t>
  </si>
  <si>
    <t>http://sentrumbookstore.com/upload/iblock/b14/hk1sshyh0j5l6j55j4xrq3197adcw6ou/2701850thickboxdefault.jpg</t>
  </si>
  <si>
    <t>So slozhnostiami mozhno spravitʹsia. A kak spravishʹsia s obstoiatelʹstvami nepreodolimymi? Imenno v ikh tiski popadaet Viktoriia. Zhiznʹ, kotoruiu ona s samogo detstva vystraivala napriazheniem vsekh svoikh sil, vdrug rushitsia, i ne po ee vine. Pri ėtom u Viki zavisimaia professiia, ee syn vot-vot vstupit v slozhnyĭ perekhodnyĭ vozrast, vdobavok eĭ nekomu pomochʹ. I Viktoriia prinimaet neozhidannoe reshenie, kotoroe polnostʹiu izmeniaet ee zhiznʹ. Voznagradit ee sudʹba za takuiu reshimostʹ ili, naoborot, slomaet? Kazhetsia, ėto reshaetsia ne tolʹko v nastoiashchem, no i v proshlom, o kotorom Viktoriia ne podozrevaet…</t>
  </si>
  <si>
    <t>Vokzal Viktoriia</t>
  </si>
  <si>
    <t>Героиня второго плана</t>
  </si>
  <si>
    <t>К сорока двум годам московская художница Майя понимает: она «женщина второго плана», потому что не обладает ни сильным характером, ни умением строить жизнь на собственный лад. Чему удивляться? Ведь и ее бабушка Серафима Игуменцева точно также плыла по течению, хотя ее молодость пришлась на тяжелые послевоенные годы, требовавшие от каждого решительных действий. Однако неожиданно выясняегся, что Серафима сумела расслышать тихие и точные подсказки жизни. Это сделало ее счастливой, уведя далеко от Москвы и заставив полностью перемениться. Но готова ли Майя к резким переменам?..</t>
  </si>
  <si>
    <t>The heroine of the second plan</t>
  </si>
  <si>
    <t>By the age of forty-two, the Moscow artist Maya understands: she is a &amp;quot;woman of the second plan&amp;quot; because she has neither a strong character nor the ability to build a life in her own way. Why be surprised? After all, her grandmother Serafima Igumentseva also went with the flow, although her youth fell during the difficult post-war years, which required decisive action from everyone. However, it suddenly turned out that Serafima was able to hear the quiet and precise clues of life. This made her happy, taking her far away from Moscow and forcing her to completely change. But is Maya ready for drastic changes?..</t>
  </si>
  <si>
    <t>http://sentrumbookstore.com/upload/iblock/f0c/nob88yihrwe58j0sa05nqv83vvd6p073/2703989thickboxdefault.jpg</t>
  </si>
  <si>
    <t>K soroka dvum godam moskovskaia khudozhnitsa Maĭia ponimaet: ona «zhenshchina vtorogo plana», potomu chto ne obladaet ni silʹnym kharakterom, ni umeniem stroitʹ zhiznʹ na sobstvennyĭ lad. Chemu udivliatʹsia? Vedʹ i ee babushka Serafima Igumentseva tochno takzhe plyla po techeniiu, khotia ee molodostʹ prishlasʹ na tiazhelye poslevoennye gody, trebovavshie ot kazhdogo reshitelʹnykh deĭstviĭ. Odnako neozhidanno vyiasniaegsia, chto Serafima sumela rasslyshatʹ tikhie i tochnye podskazki zhizni. Ėto sdelalo ee schastlivoĭ, uvedia daleko ot Moskvy i zastaviv polnostʹiu peremenitʹsia. No gotova li Maĭia k rezkim peremenam?..</t>
  </si>
  <si>
    <t>Geroinia vtorogo plana</t>
  </si>
  <si>
    <t>Женщины да Винчи</t>
  </si>
  <si>
    <t>Иногда так хочется полностью переменить свою жизнь! Ведь перемены обещают нам счастье. Но когда они случаются по стечению опасных обстоятельств… Именно это происходит в жизни Белки. В неполные тридцать лет Белла Немировская отлично разбирается в мужской природе благодаря своей интуиции и профессии психолога. Поэтому ее жизнь идет легко и приятно. Но вдруг – вместо родной Москвы чужой город в самой глубине России, чужие и непонятные ей люди… И семейное прошлое, о котором она, оказывается, ничего не знала.  Женщины на полотнах Леонардо… Их взгляды полны тайны, в них - отблеск сокрытого знания, свет глубокой внутренней силы. Если присмотреться к этим лицам, можно увидеть родные черты. Разве русская женщина жестокого XX века, выдержавшая удары истории, не напоминает муз Леонардо да Винчи? Она - воплощение достоинства и силы национального характера. Реалии московской офисной рутины, трагедии и подвиги Великой Отечественной войны, будни российской провинции… В многогранном романе ЖЕНЩИНЫ ДА ВИНЧИ соединились эпохи, семейные истории, личные драмы. Автор умеет говорить просто и ясно о сложных проблемах современного человека. Ее яркие образы навсегда остаются в памяти читателя.</t>
  </si>
  <si>
    <t>Da Vinci's Women</t>
  </si>
  <si>
    <t>Sometimes you just want to completely change your life! After all, change promises us happiness. But when they happen due to dangerous circumstances... that's exactly what happens in a Squirrel's life. In her early thirties, Bella Nemirovskaya is well versed in male nature thanks to her intuition and profession as a psychologist. Therefore, her life is going on easily and pleasantly. But suddenly, instead of his native Moscow, there is a strange city in the very depths of Russia, with strange and incomprehensible people.… And a family past that she, it turns out, knew nothing about.  Women in Leonardo's paintings… Their views are full of mystery, they contain a glimmer of hidden knowledge, the light of deep inner strength. If you look closely at these faces, you can see their native features. Doesn't a Russian woman of the brutal 20th century, who withstood the blows of history, resemble the muses of Leonardo da Vinci? She is the epitome of dignity and strength of national character. The realities of the Moscow office routine, the tragedies and exploits of the Great Patriotic War, the everyday life of the Russian province… The multifaceted novel by the DA VINCI WOMAN combines epochs, family stories, and personal dramas. The author is able to speak simply and clearly about the complex problems of modern man. Her vivid images will forever remain in the reader's memory.</t>
  </si>
  <si>
    <t>http://sentrumbookstore.com/upload/iblock/e4f/m313jdczugu02d5fviwti1n70nlfjxeg/2702693thickboxdefault.jpg</t>
  </si>
  <si>
    <t>Inogda tak khochetsia polnostʹiu peremenitʹ svoiu zhiznʹ! Vedʹ peremeny obeshchaiut nam schastʹe. No kogda oni sluchaiutsia po stecheniiu opasnykh obstoiatelʹstv… Imenno ėto proiskhodit v zhizni Belki. V nepolnye tridtsatʹ let Bella Nemirovskaia otlichno razbiraetsia v muzhskoĭ prirode blagodaria svoeĭ intuitsii i professii psikhologa. Poėtomu ee zhiznʹ idet legko i priiatno. No vdrug – vmesto rodnoĭ Moskvy chuzhoĭ gorod v samoĭ glubine Rossii, chuzhie i neponiatnye eĭ liudi… I semeĭnoe proshloe, o kotorom ona, okazyvaetsia, nichego ne znala.  Zhenshchiny na polotnakh Leonardo… Ikh vzgliady polny taĭny, v nikh - otblesk sokrytogo znaniia, svet glubokoĭ vnutrenneĭ sily. Esli prismotretʹsia k ėtim litsam, mozhno uvidetʹ rodnye cherty. Razve russkaia zhenshchina zhestokogo XX veka, vyderzhavshaia udary istorii, ne napominaet muz Leonardo da Vinchi? Ona - voploshchenie dostoinstva i sily natsionalʹnogo kharaktera. Realii moskovskoĭ ofisnoĭ rutiny, tragedii i podvigi Velikoĭ Otechestvennoĭ voĭny, budni rossiĭskoĭ provintsii… V mnogogrannom romane ZhENShchINY DA VINChI soedinilisʹ ėpokhi, semeĭnye istorii, lichnye dramy. Avtor umeet govoritʹ prosto i iasno o slozhnykh problemakh sovremennogo cheloveka. Ee iarkie obrazy navsegda ostaiutsia v pamiati chitatelia.</t>
  </si>
  <si>
    <t>Zhenshchiny da Vinchi</t>
  </si>
  <si>
    <t>When young Masha Morozova rents a room in the Moscow village of Sokol, it does not occur to her how much her life will change after that, what significant events will happen in it. Her lively mind allows her to understand that her youth came at a time of general ambiguity and loss of orientation. But she can't figure out how to live in such a time. Communication with the landlady, her namesake Vera Morozova, suddenly illuminates an incomprehensible space of life for Masha. Maybe it's because Vera's youth fell at a similar time - the end of the &amp;quot;thaw&amp;quot; of the 60s. Or maybe for more subtle reasons, hidden in the depths of more ancient times.</t>
  </si>
  <si>
    <t>What should a person do if the best time of his life coincided with the time of the collapse of all illusions in society? This is what Nela Gerbold, an intelligent, educated woman who grew up in the village of Sokol, the nest of the Moscow intelligentsia, thinks about in the twenties of the XXI century. She suddenly realizes that her life is falling apart not only due to personal circumstances, as it seemed to her. Exactly one hundred years ago, at the height of the NEP, engineer Leonid Gerbold, Nela's great-grandfather, built a house in Sokol in the hope of a happy future, but the misanthropic &amp;quot;great turning point&amp;quot; destroyed his happiness. And now, a century later, Nela Gerbold stands on the threshold of a new turning point in time.</t>
  </si>
  <si>
    <t>THE EXPERIENCE OF DISLIKE. The trilogy &amp;quot;Girlfriends from Malaya Bronnaya&amp;quot; Book two</t>
  </si>
  <si>
    <t>Рейнское золотое</t>
  </si>
  <si>
    <t>«Чтобы возвести особенно мощную цитадель зла, дьяволу не хватает худшего, что есть в людях. Поэтому он берет лучшее, что в них есть, и обращает во зло», – говорит во время Второй мировой войны немецкая монахиня. В справедливости этих слов Ада убеждается в военной Москве 2022 года. Зло не только одолело многих ее друзей, но и выжгло душу любимого человека… О том, как это происходит, Ада знает от своих близких, которые в ХХ веке видели и торжество зла, и силу добра в Москве, во Владивостоке, в Германии на рейнском острове, в Минске, в белорусском Полесье, в Англии. По всем этим местам проходят современная и историческая линии первого романа, написанного российским автором о войне 2022 года.  Анна Берсенева ( Татьяна Сотникова) — одна из самых успешных и широко издаваемых писательниц России. Ее роман «Рейнское золотое» не мог быть издан на родине. Хотя тематически «Рейнское золотое» завершает трилогию, начатую романами «Сети Вероники» и «Песчаная роза» — это совершенно самостоятельное произведение. Действие его происходит в Москве февраля 2022 года. Все описанные в романе подробности войны, которую ведет Россия против Украины, не вымышлены. Автор использовала только те факты, которые были подтверждены медиа, обладающими прочной мировой репутацией, а еще свидетельства очевидцев.  Издательство Litsvet присудило Анне Берсеневой премию Э. Хемингуэя 2024 года за роман «Рейнское золотое». На родине писатель объявлена иноагентом.  </t>
  </si>
  <si>
    <t>Canada. Издательство Litsvet</t>
  </si>
  <si>
    <t>Rhenish Gold</t>
  </si>
  <si>
    <t>&amp;quot;To build a particularly powerful citadel of evil, the devil lacks the worst in people. Therefore, he takes the best in them and turns them into evil,&amp;quot; says a German nun during the Second World War. Ada is convinced of the validity of these words in military Moscow in 2022. Evil not only defeated many of her friends, but also burned out the soul of a loved one.… Ada knows how this happens from her loved ones, who in the twentieth century saw both the triumph of evil and the power of good in Moscow, Vladivostok, Germany on the Rhine island, in Minsk, in the Belarusian Polesie, in England. The modern and historical lines of the first novel written by the Russian author about the war of 2022 run through all these places.  Anna Berseneva (Tatiana Sotnikova) is one of the most successful and widely published writers in Russia. Her novel &amp;quot;Rhenish Gold&amp;quot; could not be published in her homeland. Although thematically, &amp;quot;Rhenish Gold&amp;quot; completes the trilogy that began with the novels &amp;quot;Veronica's Nets&amp;quot; and &amp;quot;The Sand Rose&amp;quot;, it is a completely independent work. It takes place in Moscow on February 2022. All the details of the war waged by Russia against Ukraine described in the novel are not fictional. The author used only those facts that were confirmed by the media, which have a strong global reputation, as well as eyewitness accounts.  Litsvet Publishing house awarded Anna Berseneva the E. Hemingway Prize in 2024 for the novel &amp;quot;Rhenish Gold&amp;quot;. The writer was declared a foreign agent in her homeland.  </t>
  </si>
  <si>
    <t>http://sentrumbookstore.com/upload/iblock/b8c/zkf6b13b91w9s4gxuluoylntfs8w3sjf/2701236thickboxdefault.jpg</t>
  </si>
  <si>
    <t>«Chtoby vozvesti osobenno moshchnuiu tsitadelʹ zla, dʹiavolu ne khvataet khudshego, chto estʹ v liudiakh. Poėtomu on beret luchshee, chto v nikh estʹ, i obrashchaet vo zlo», – govorit vo vremia Vtoroĭ mirovoĭ voĭny nemetskaia monakhinia. V spravedlivosti ėtikh slov Ada ubezhdaetsia v voennoĭ Moskve 2022 goda. Zlo ne tolʹko odolelo mnogikh ee druzeĭ, no i vyzhglo dushu liubimogo cheloveka… O tom, kak ėto proiskhodit, Ada znaet ot svoikh blizkikh, kotorye v KhKh veke videli i torzhestvo zla, i silu dobra v Moskve, vo Vladivostoke, v Germanii na reĭnskom ostrove, v Minske, v belorusskom Polesʹe, v Anglii. Po vsem ėtim mestam prokhodiat sovremennaia i istoricheskaia linii pervogo romana, napisannogo rossiĭskim avtorom o voĭne 2022 goda.  Anna Berseneva ( Tatʹiana Sotnikova) — odna iz samykh uspeshnykh i shiroko izdavaemykh pisatelʹnits Rossii. Ee roman «Reĭnskoe zolotoe» ne mog bytʹ izdan na rodine. Khotia tematicheski «Reĭnskoe zolotoe» zavershaet trilogiiu, nachatuiu romanami «Seti Veroniki» i «Peschanaia roza» — ėto sovershenno samostoiatelʹnoe proizvedenie. Deĭstvie ego proiskhodit v Moskve fevralia 2022 goda. Vse opisannye v romane podrobnosti voĭny, kotoruiu vedet Rossiia protiv Ukrainy, ne vymyshleny. Avtor ispolʹzovala tolʹko te fakty, kotorye byli podtverzhdeny media, obladaiushchimi prochnoĭ mirovoĭ reputatsieĭ, a eshche svidetelʹstva ochevidtsev.  Izdatelʹstvo Litsvet prisudilo Anne Bersenevoĭ premiiu Ė. Kheminguėia 2024 goda za roman «Reĭnskoe zolotoe». Na rodine pisatelʹ obʺiavlena inoagentom.  </t>
  </si>
  <si>
    <t>Reĭnskoe zolotoe</t>
  </si>
  <si>
    <t>Canada. Litsvet Publishing House</t>
  </si>
  <si>
    <t>Canada. Izdatelʹstvo Litsvet</t>
  </si>
  <si>
    <t>THE LESSONS OF ENVY. The trilogy &amp;quot;Girlfriends from Malaya Bronnaya&amp;quot; Book one</t>
  </si>
  <si>
    <t>Sociologists know that envy is the most powerful human feeling. And Lyuba Malanina knows this from her own life. Her friends, with whom she grew up in a Moscow house on Malaya Bronnaya, have been patronizing her, the daughter of a housekeeper, since childhood. In any case, she is sure of it and envies them, and does not want to spend her life like her mother, &amp;quot;like a mouse behind a broom.&amp;quot; The time of radical social change, combined with natural envy, gives an unexpected result: Lyuba changes her life more than completely. It remains only to wait for happiness…</t>
  </si>
  <si>
    <t>SKETCHES OF THE RABBLE. The trilogy &amp;quot;Girlfriends from Malaya Bronnaya&amp;quot; Book three</t>
  </si>
  <si>
    <t>Alexandra Ivarovskaya, a beautiful woman, a star of a friendly company with Malaya Bronnaya, and a talented singer, was scrapped. By the age of forty, there is no loving man, no children, no goals, no desires, and the taste for life is lost. But the daily and monotonous work to which she got used in childhood, when she played Chernya's etudes on the piano, gave her not only mastery skills, but also a personal life algorithm. And Alexandra does not deviate from this algorithm, even when she realizes that he did not bring her into the circle of &amp;quot;masters of life&amp;quot; and simply did not make her happy. But why did life give her this support? And not just this one…</t>
  </si>
  <si>
    <t>Берсенева, Анна; Сотников, Владимир</t>
  </si>
  <si>
    <t>ВАНГЕЛИЯ «Та, что несёт благую весть»</t>
  </si>
  <si>
    <t>Эта книга написана по первоначально созданному ее авторами сценарию первого в мире художественного сериала о болгарской ясновидящей Ванге (1911-1996). Знаменитая прорицательница, которая предсказала многие значительные события современной истории – срок жизни Сталина, ввод советских войск в Чехословакию, гибель Индиры Ганди, аварию подводной лодки «Курск», – показана в этом киноромане не только как загадочный человек с необъяснимыми способностями, но и как женщина, судьба которой была наполнена драматичными перипетиями и динамикой сильных чувств. Вся жизнь знаменитой ясновидящей соответствовала значению ее имени: Вангелия – «та, что несет благую весть».</t>
  </si>
  <si>
    <t>ISIA Media Verlag; Leipzig</t>
  </si>
  <si>
    <t>Berseneva, Anna; Sotnikov, Vladimir</t>
  </si>
  <si>
    <t>VANGELIA &amp;quot;The one who brings the good news&amp;quot;</t>
  </si>
  <si>
    <t>This book is based on the script originally created by its authors for the world's first feature series about the Bulgarian clairvoyant Wang (1911-1996). The famous soothsayer, who predicted many significant events in modern history – Stalin's lifetime, the entry of Soviet troops into Czechoslovakia, the death of Indira Gandhi, the Kursk submarine accident – is shown in this film novel not only as a mysterious person with inexplicable abilities, but also as a woman whose fate was filled with dramatic vicissitudes and the dynamics of the strong feelings. The whole life of the famous clairvoyant corresponded to the meaning of her name: Vangelia – &amp;quot;the one who brings the good news.&amp;quot;</t>
  </si>
  <si>
    <t>http://sentrumbookstore.com/upload/iblock/46c/khn22kqxm3f1z0no89fxtgjuhyu0xc0l/9783689599355.jpg</t>
  </si>
  <si>
    <t>978-3-68959-935-5</t>
  </si>
  <si>
    <t>Ėta kniga napisana po pervonachalʹno sozdannomu ee avtorami stsenariiu pervogo v mire khudozhestvennogo seriala o bolgarskoĭ iasnovidiashcheĭ Vange (1911-1996). Znamenitaia proritsatelʹnitsa, kotoraia predskazala mnogie znachitelʹnye sobytiia sovremennoĭ istorii – srok zhizni Stalina, vvod sovetskikh voĭsk v Chekhoslovakiiu, gibelʹ Indiry Gandi, avariiu podvodnoĭ lodki «Kursk», – pokazana v ėtom kinoromane ne tolʹko kak zagadochnyĭ chelovek s neobʺiasnimymi sposobnostiami, no i kak zhenshchina, sudʹba kotoroĭ byla napolnena dramatichnymi peripetiiami i dinamikoĭ silʹnykh chuvstv. Vsia zhiznʹ znamenitoĭ iasnovidiashcheĭ sootvetstvovala znacheniiu ee imeni: Vangeliia – «ta, chto neset blaguiu vestʹ».</t>
  </si>
  <si>
    <t>VANGELIIA «Ta, chto nesët blaguiu vestʹ»</t>
  </si>
  <si>
    <t>Борисова, Анна</t>
  </si>
  <si>
    <t>Vremena goda</t>
  </si>
  <si>
    <t>Борис Акунин (Издан под псевдонимом Анна Борисова). Проект «Авторы» был придуман Григорием Чхартишвили, когда автор устал от Бориса Акунина и захотел попробовать писать иначе. Так появилась писательница Анна Борисова, сочинившая три книжки.  Фабула романа на первый взгляд достаточно проста: действие происходит во Франции, в доме престарелых для весьма обеспеченных людей, куда приезжает на стажировку русская героиня, которой и суждено стать свидетельницей удивительных событий.</t>
  </si>
  <si>
    <t>Book Club BAbook</t>
  </si>
  <si>
    <t>Авторы</t>
  </si>
  <si>
    <t>Borisova, Anna</t>
  </si>
  <si>
    <t>Boris Akunin (Published under the pseudonym Anna Borisova). The Authors project was coined by Grigory Chkhartishvili when the author got tired of Boris Akunin and wanted to try writing differently. This is how the writer Anna Borisova appeared, who wrote three books.  At first glance, the plot of the novel is quite simple: the action takes place in France, in a nursing home for very wealthy people, where the Russian heroine arrives for an internship, who is destined to witness amazing events.</t>
  </si>
  <si>
    <t>http://sentrumbookstore.com/upload/iblock/909/36gkvueequo8vmpeybfpwcopdrjz7r9k/9781965369869.jpg</t>
  </si>
  <si>
    <t>Boris Akunin (Izdan pod psevdonimom Anna Borisova). Proekt «Avtory» byl priduman Grigoriem Chkhartishvili, kogda avtor ustal ot Borisa Akunina i zakhotel poprobovatʹ pisatʹ inache. Tak poiavilasʹ pisatelʹnitsa Anna Borisova, sochinivshaia tri knizhki.  Fabula romana na pervyĭ vzgliad dostatochno prosta: deĭstvie proiskhodit vo Frantsii, v dome prestarelykh dlia vesʹma obespechennykh liudeĭ, kuda priezzhaet na stazhirovku russkaia geroinia, kotoroĭ i suzhdeno statʹ svidetelʹnitseĭ udivitelʹnykh sobytiĭ.</t>
  </si>
  <si>
    <t>Борис Акунин (Издан под псевдонимом Анна Борисова)&amp;lt;br&amp;gt;Проект «Авторы» был придуман Григорием Чхартишвили, когда автор устал от Бориса Акунина и захотел попробовать писать иначе. Так появилась писательница Анна Борисова, сочинившая три книжки. &amp;lt;br&amp;gt;Фабула романа на первый взгляд достаточно проста: действие происходит во Франции, в доме престарелых для весьма обеспеченных людей, куда приезжает на стажировку русская героиня, которой и суждено стать свидетельницей удивительных событий.</t>
  </si>
  <si>
    <t>Boris Akunin (Published under the pseudonym Anna Borisova)&amp;lt;br&amp;gt;The Authors project was coined by Grigory Chkhartishvili when the author got tired of Boris Akunin and wanted to try writing differently. This is how the writer Anna Borisova appeared, who wrote three books. &amp;lt;br&amp;gt;At first glance, the plot of the novel is quite simple: the action takes place in France, in a nursing home for very wealthy people, where the Russian heroine arrives for an internship, who is destined to witness amazing events.</t>
  </si>
  <si>
    <t>http://sentrumbookstore.com/upload/iblock/5ef/d73yb0c3e0qe5exk89dwoek1ezbugzau/9781965369890.jpg</t>
  </si>
  <si>
    <t>Boris Akunin (Izdan pod psevdonimom Anna Borisova)&amp;lt;br&amp;gt;Proekt «Avtory» byl priduman Grigoriem Chkhartishvili, kogda avtor ustal ot Borisa Akunina i zakhotel poprobovatʹ pisatʹ inache. Tak poiavilasʹ pisatelʹnitsa Anna Borisova, sochinivshaia tri knizhki. &amp;lt;br&amp;gt;Fabula romana na pervyĭ vzgliad dostatochno prosta: deĭstvie proiskhodit vo Frantsii, v dome prestarelykh dlia vesʹma obespechennykh liudeĭ, kuda priezzhaet na stazhirovku russkaia geroinia, kotoroĭ i suzhdeno statʹ svidetelʹnitseĭ udivitelʹnykh sobytiĭ.</t>
  </si>
  <si>
    <t>Креативщик</t>
  </si>
  <si>
    <t>Борис Акунин (Издан под псевдонимом Анна Борисова)&amp;lt;br&amp;gt;Проект «Авторы» был придуман Григорием Чхартишвили, когда автор устал от Бориса Акунина и захотел попробовать писать иначе. Так появилась писательница Анна Борисова, сочинившая три книжки. &amp;lt;br&amp;gt;&amp;lt;br&amp;gt;Бродит по Питеру загадочный «человек-альбинос», эдакий мелкий бес, и рассказывает встречным занимательные истории о жизни и смерти, всякий раз меняя свой облик и представляясь по-разному.</t>
  </si>
  <si>
    <t>Creative Director</t>
  </si>
  <si>
    <t>Boris Akunin (Published under the pseudonym Anna Borisova)&amp;lt;br&amp;gt;The Authors project was coined by Grigory Chkhartishvili when the author got tired of Boris Akunin and wanted to try writing differently. This is how the writer Anna Borisova appeared, who wrote three books. &amp;lt;br&amp;gt;&amp;lt;br&amp;gt;A mysterious &amp;quot;albino man&amp;quot; wanders around St. Petersburg, a kind of petty demon, and tells entertaining stories about life and death to people he meets, each time changing his appearance and introducing himself in different ways.</t>
  </si>
  <si>
    <t>http://sentrumbookstore.com/upload/iblock/71b/yzidr7c62cofgrwkl3uj2na401fvarxe/9781965369852.jpg</t>
  </si>
  <si>
    <t>Boris Akunin (Izdan pod psevdonimom Anna Borisova)&amp;lt;br&amp;gt;Proekt «Avtory» byl priduman Grigoriem Chkhartishvili, kogda avtor ustal ot Borisa Akunina i zakhotel poprobovatʹ pisatʹ inache. Tak poiavilasʹ pisatelʹnitsa Anna Borisova, sochinivshaia tri knizhki. &amp;lt;br&amp;gt;&amp;lt;br&amp;gt;Brodit po Piteru zagadochnyĭ «chelovek-alʹbinos», ėdakiĭ melkiĭ bes, i rasskazyvaet vstrechnym zanimatelʹnye istorii o zhizni i smerti, vsiakiĭ raz meniaia svoĭ oblik i predstavliaiasʹ po-raznomu.</t>
  </si>
  <si>
    <t>Kreativshchik</t>
  </si>
  <si>
    <t>Борис Акунин (Издан под псевдонимом Анна Борисова)&amp;lt;br&amp;gt;Проект «Авторы» был придуман Григорием Чхартишвили, когда автор устал от Бориса Акунина и захотел попробовать писать иначе. Так появилась писательница Анна Борисова, сочинившая три книжки. &amp;lt;br&amp;gt;Бродит по Питеру загадочный «человек-альбинос», эдакий мелкий бес, и рассказывает встречным занимательные истории о жизни и смерти, всякий раз меняя свой облик и представляясь по-разному.</t>
  </si>
  <si>
    <t>Boris Akunin (Published under the pseudonym Anna Borisova)&amp;lt;br&amp;gt;The Authors project was coined by Grigory Chkhartishvili when the author got tired of Boris Akunin and wanted to try writing differently. This is how the writer Anna Borisova appeared, who wrote three books. &amp;lt;br&amp;gt;A mysterious &amp;quot;albino man&amp;quot; wanders around St. Petersburg, a kind of petty demon, and tells entertaining stories about life and death to people he meets, each time changing his appearance and introducing himself in different ways.</t>
  </si>
  <si>
    <t>http://sentrumbookstore.com/upload/iblock/2ef/tg02trm84j5oa8zrf93qo56uqulg8kr1/9781965369883.jpg</t>
  </si>
  <si>
    <t>Boris Akunin (Izdan pod psevdonimom Anna Borisova)&amp;lt;br&amp;gt;Proekt «Avtory» byl priduman Grigoriem Chkhartishvili, kogda avtor ustal ot Borisa Akunina i zakhotel poprobovatʹ pisatʹ inache. Tak poiavilasʹ pisatelʹnitsa Anna Borisova, sochinivshaia tri knizhki. &amp;lt;br&amp;gt;Brodit po Piteru zagadochnyĭ «chelovek-alʹbinos», ėdakiĭ melkiĭ bes, i rasskazyvaet vstrechnym zanimatelʹnye istorii o zhizni i smerti, vsiakiĭ raz meniaia svoĭ oblik i predstavliaiasʹ po-raznomu.</t>
  </si>
  <si>
    <t>Там...</t>
  </si>
  <si>
    <t>Борис Акунин (Издан под псевдонимом Анна Борисова)&amp;lt;br&amp;gt;Проект «Авторы» был придуман Григорием Чхартишвили, когда автор устал от Бориса Акунина и захотел попробовать писать иначе. Так появилась писательница Анна Борисова, сочинившая три книжки. &amp;lt;br&amp;gt;&amp;lt;br&amp;gt;'Там...' - это роман-предположение о том, что ожидает каждого из нас по Ту Сторону. Герои романа проделывают этот роковой путь всяк по-своему. Одни - дорогой, которая проложена христианством, исламом или буддизмом Другие более причудливыми маршрутами. Хотите узнать, что сулят человеку Вера и Безверие? Тогда эта книга, одновременно познавательная, страшная и смешная, для вас.</t>
  </si>
  <si>
    <t xml:space="preserve">There... </t>
  </si>
  <si>
    <t>Boris Akunin (Published under the pseudonym Anna Borisova)&amp;lt;br&amp;gt;The Authors project was coined by Grigory Chkhartishvili when the author got tired of Boris Akunin and wanted to try writing differently. This is how the writer Anna Borisova appeared, who wrote three books. &amp;lt;br&amp;gt;&amp;lt;br&amp;gt;'There...' is a novel-an assumption about what awaits each of us on the Other Side. The characters of the novel follow this fateful path in their own way. Some are roads that are paved by Christianity, Islam or Buddhism, others by more bizarre routes. Do you want to know what Faith and Lack of Faith promise a person? Then this book, at the same time informative, scary and funny, is for you.</t>
  </si>
  <si>
    <t>http://sentrumbookstore.com/upload/iblock/c24/ux80ofazqm7zk1w8ek0m8dxsfz9mn3df/9781965369845.jpg</t>
  </si>
  <si>
    <t>Boris Akunin (Izdan pod psevdonimom Anna Borisova)&amp;lt;br&amp;gt;Proekt «Avtory» byl priduman Grigoriem Chkhartishvili, kogda avtor ustal ot Borisa Akunina i zakhotel poprobovatʹ pisatʹ inache. Tak poiavilasʹ pisatelʹnitsa Anna Borisova, sochinivshaia tri knizhki. &amp;lt;br&amp;gt;&amp;lt;br&amp;gt;'Tam...' - ėto roman-predpolozhenie o tom, chto ozhidaet kazhdogo iz nas po Tu Storonu. Geroi romana prodelyvaiut ėtot rokovoĭ putʹ vsiak po-svoemu. Odni - dorogoĭ, kotoraia prolozhena khristianstvom, islamom ili buddizmom Drugie bolee prichudlivymi marshrutami. Khotite uznatʹ, chto suliat cheloveku Vera i Bezverie? Togda ėta kniga, odnovremenno poznavatelʹnaia, strashnaia i smeshnaia, dlia vas.</t>
  </si>
  <si>
    <t xml:space="preserve">Tam... </t>
  </si>
  <si>
    <t>Борис Акунин (Издан под псевдонимом Анна Борисова)&amp;lt;br&amp;gt;Проект «Авторы» был придуман Григорием Чхартишвили, когда автор устал от Бориса Акунина и захотел попробовать писать иначе. Так появилась писательница Анна Борисова, сочинившая три книжки. &amp;lt;br&amp;gt;'Там...' - это роман-предположение о том, что ожидает каждого из нас по Ту Сторону. Герои романа проделывают этот роковой путь всяк по-своему. Одни - дорогой, которая проложена христианством, исламом или буддизмом Другие более причудливыми маршрутами. Хотите узнать, что сулят человеку Вера и Безверие? Тогда эта книга, одновременно познавательная, страшная и смешная, для вас.</t>
  </si>
  <si>
    <t>Boris Akunin (Published under the pseudonym Anna Borisova)&amp;lt;br&amp;gt;The Authors project was coined by Grigory Chkhartishvili when the author got tired of Boris Akunin and wanted to try writing differently. This is how the writer Anna Borisova appeared, who wrote three books. &amp;lt;br&amp;gt;'There...' is a novel-an assumption about what awaits each of us on the Other Side. The characters of the novel follow this fateful path in their own way. Some are roads that are paved by Christianity, Islam or Buddhism, others by more bizarre routes. Do you want to know what Faith and Lack of Faith promise a person? Then this book, at the same time informative, scary and funny, is for you.</t>
  </si>
  <si>
    <t>http://sentrumbookstore.com/upload/iblock/739/ychhpt18przpbwbs0hirs4523tqa3stv/9781965369876.jpg</t>
  </si>
  <si>
    <t>Boris Akunin (Izdan pod psevdonimom Anna Borisova)&amp;lt;br&amp;gt;Proekt «Avtory» byl priduman Grigoriem Chkhartishvili, kogda avtor ustal ot Borisa Akunina i zakhotel poprobovatʹ pisatʹ inache. Tak poiavilasʹ pisatelʹnitsa Anna Borisova, sochinivshaia tri knizhki. &amp;lt;br&amp;gt;'Tam...' - ėto roman-predpolozhenie o tom, chto ozhidaet kazhdogo iz nas po Tu Storonu. Geroi romana prodelyvaiut ėtot rokovoĭ putʹ vsiak po-svoemu. Odni - dorogoĭ, kotoraia prolozhena khristianstvom, islamom ili buddizmom Drugie bolee prichudlivymi marshrutami. Khotite uznatʹ, chto suliat cheloveku Vera i Bezverie? Togda ėta kniga, odnovremenno poznavatelʹnaia, strashnaia i smeshnaia, dlia vas.</t>
  </si>
  <si>
    <t>Valery Bochkov (born 1956) is a Russian and American graphic artist and writer. &amp;quot;If the end of the world is near, what will happen after the end of the world?&amp;quot; This is the question Valery Bochkov asked himself. And he wrote Indian Summer. The book contains stories that provide unexpected answers to this question.</t>
  </si>
  <si>
    <t>Брат мой Каин</t>
  </si>
  <si>
    <t>На развалинах России царствуют где исламисты, где новопровозглашенный 'император', а где и никто. Остальной мир закрывает на них глаза, думает, будто новые правители слишком слабы, чтобы представлять серьезную угрозу. Но не стоит недооценивать стремление узурпатора к власти: он готовится уничтожить мир - пусть вместе с собой. Сможет ли современная Юдифь - внучка советского генерала Катерина Каширская - спасти если не мир, но то лучшее, чего добилось человечество? Об этом заключительная книга трилогии-предупреждения Валерия Бочкова.</t>
  </si>
  <si>
    <t>My brother Cain</t>
  </si>
  <si>
    <t>Islamists rule in the ruins of Russia, the newly proclaimed &amp;quot;emperor&amp;quot; and no one else. The rest of the world turns a blind eye to them, thinking that the new rulers are too weak to pose a serious threat. But do not underestimate the usurper's desire for power: he is preparing to destroy the world, even with himself. Will modern Judith, the granddaughter of Soviet General Katerina Kashirskaya, be able to save, if not the world, but the best that humanity has achieved? This is the final book of the trilogy-warnings by Valery Bochkov.</t>
  </si>
  <si>
    <t>http://sentrumbookstore.com/upload/iblock/a2b/doz7ovwr7qhvxyvu715nuhw7ecl0j4aq/9783689599577.jpg</t>
  </si>
  <si>
    <t>Na razvalinakh Rossii tsarstvuiut gde islamisty, gde novoprovozglashennyĭ 'imperator', a gde i nikto. Ostalʹnoĭ mir zakryvaet na nikh glaza, dumaet, budto novye praviteli slishkom slaby, chtoby predstavliatʹ serʹeznuiu ugrozu. No ne stoit nedootsenivatʹ stremlenie uzurpatora k vlasti: on gotovitsia unichtozhitʹ mir - pustʹ vmeste s soboĭ. Smozhet li sovremennaia IUdifʹ - vnuchka sovetskogo generala Katerina Kashirskaia - spasti esli ne mir, no to luchshee, chego dobilosʹ chelovechestvo? Ob ėtom zakliuchitelʹnaia kniga trilogii-preduprezhdeniia Valeriia Bochkova.</t>
  </si>
  <si>
    <t>Brat moĭ Kain</t>
  </si>
  <si>
    <t>I shaved my hair. She tied a black handkerchief in a clever pirate manner. I drew bright lips, big and too red. I found round gold-rimmed glasses among my daughter's junk. The glass was a radical pink color. She winked at her reflection. The stranger in the mirror replied, &amp;quot;Didn't you recognize it? I'm Ida,&amp;quot; she grinned. - Ida. I'm back.&amp;quot;There was an event in my past life that I painfully erased from my memory, but it required retribution. I tried to suppress it, drown it out, reject it. As a result, it crushed me, the old me. Ida suddenly appeared in her place.…</t>
  </si>
  <si>
    <t>Имя смерти</t>
  </si>
  <si>
    <t>Эта книга - сплав исторической хроники с остросюжетным триллером. В книге есть всё: храбрецы и злые гении, есть предатели и глупцы, награда в десять миллионов за одну голову, есть порочные и хитрые женщины, есть ампулы с цианистым калием и есть пенициллин, но он есть только в Британии, есть белокурый скрипач по кличке Вешатель и дубовый гроб, накрытый чёрным флагом с серебряными молниями, есть весенняя Прага, есть замок и есть магическая корона, отрубленные головы и есть сожжённая дотла деревня, есть открытый «мерседес» и заклинивший автомат, есть шофёр и мясник, есть церковь и склеп под ней, окружённые армией эсэсовцев. Есть кровь, есть смерть, но есть и жизнь. И есть память.</t>
  </si>
  <si>
    <t>The name of death</t>
  </si>
  <si>
    <t>This book is a fusion of historical chronicle with an action-packed thriller. The book has everything: brave men and evil geniuses, there are traitors and fools, a reward of ten million for one head, there are vicious and cunning women, there are vials of cyanide and penicillin, but it is available only in Britain, there is a blond violinist named Hangman and an oak coffin covered with a black flag with silver There is spring Prague, there is a castle and there is a magic crown, severed heads and there is a village burned to the ground, there is an open Mercedes and a jammed machine gun, there is a chauffeur and a butcher, there is a church and a crypt under it, surrounded by an army of SS men. There is blood, there is death, but there is also life. And there is a memory.</t>
  </si>
  <si>
    <t>http://sentrumbookstore.com/upload/iblock/a18/805t3kpip4li18xd3aoa5e0bxqzp5tji/9783689593308.jpg</t>
  </si>
  <si>
    <t>978-3-68959-330-8</t>
  </si>
  <si>
    <t>Ėta kniga - splav istoricheskoĭ khroniki s ostrosiuzhetnym trillerom. V knige estʹ vsë: khrabretsy i zlye genii, estʹ predateli i gluptsy, nagrada v desiatʹ millionov za odnu golovu, estʹ porochnye i khitrye zhenshchiny, estʹ ampuly s tsianistym kaliem i estʹ penitsillin, no on estʹ tolʹko v Britanii, estʹ belokuryĭ skripach po klichke Veshatelʹ i dubovyĭ grob, nakrytyĭ chërnym flagom s serebrianymi molniiami, estʹ vesenniaia Praga, estʹ zamok i estʹ magicheskaia korona, otrublennye golovy i estʹ sozhzhënnaia dotla derevnia, estʹ otkrytyĭ «mersedes» i zaklinivshiĭ avtomat, estʹ shofër i miasnik, estʹ tserkovʹ i sklep pod neĭ, okruzhënnye armieĭ ėsėsovtsev. Estʹ krovʹ, estʹ smertʹ, no estʹ i zhiznʹ. I estʹ pamiatʹ.</t>
  </si>
  <si>
    <t>Imia smerti</t>
  </si>
  <si>
    <t>Коронация зверя</t>
  </si>
  <si>
    <t>Президент убит, Москва в огне, режим пал, по Красной площади гарцует султан на белом коне. Что будет дальше, не знает никто, даже захватившие власть, ситуация меняется с каждым часом… В наступившем хаосе социолог Дмитрий Незлобин ищет своего сына, чтобы спасти от гибели. Но успеет ли, сможет ли?</t>
  </si>
  <si>
    <t>Coronation of the Beast</t>
  </si>
  <si>
    <t>The president has been killed, Moscow is on fire, the regime has fallen, and the sultan is riding a white horse across Red Square. No one knows what will happen next, not even those who seized power, the situation is changing by the hour.… In the ensuing chaos, sociologist Dmitry Nezlobin is looking for his son to save him from death. But will he make it, will he be able to?</t>
  </si>
  <si>
    <t>http://sentrumbookstore.com/upload/iblock/fbf/yxkfvpxnak326qejiuaugbij4fmkfcuo/9783689599706.jpg</t>
  </si>
  <si>
    <t>Prezident ubit, Moskva v ogne, rezhim pal, po Krasnoĭ ploshchadi gartsuet sultan na belom kone. Chto budet dalʹshe, ne znaet nikto, dazhe zakhvativshie vlastʹ, situatsiia meniaetsia s kazhdym chasom… V nastupivshem khaose sotsiolog Dmitriĭ Nezlobin ishchet svoego syna, chtoby spasti ot gibeli. No uspeet li, smozhet li?</t>
  </si>
  <si>
    <t>Koronatsiia zveria</t>
  </si>
  <si>
    <t>Сады Казановы</t>
  </si>
  <si>
    <t>Ольга АМИНОВА, издательство «ФЛОБЕРИУМ»: Валерий Бочков, с которым мы знакомы уже многие годы, не перестает меня удивлять. Всякий раз, открывая его новую книгу, я поражаюсь: «Неужели это он написал?» Понимаю, сколь многих озадачит и рассмешит мой вопрос. Представить, что вот этот красавец-мужчина, артистично откидывающий со лба золотистую прядь, поправляющий небрежно повязанный шарф цвета берлинской лазури, – писатель, очень трудно. Актер. Артист. Ну ладно – художник (что правда). Богемный (что неправда). Ан нет: писатель, да еще какой писатель! Он из тех, кто создает новую реальность. Не фантастическую – реальность вымысла, которая правдивее, чем наша жизнь, интереснее, чем самое фантастическое фэнтези. И дело не только в знании мастером эстетических законов о пропорциях. Дело – в поцелуе Бога. Валерию Бочкову многое дано. С него и спрос особый. Потому, наверное, так придирчивы к нему бывают литературные критики. Зато читатель Валерия Бочкова не из сутяг – ждет с нетерпением каждую книгу автора, пишет восторженные рецензии; всякий раз, точно так же, как и я, замирает, охваченный трепетом, над страницами его произведений. Валерий Бочков в сборнике «Сады Казановы» выводит эротическую прозу на новый интеллектуальный уровень. Его писательский стиль характеризует гармоничное сочетание философ_x0002_ской глубины и психологизма с дерзкой остросюжетностью, динамикой и ярко-фактурными образами. Но главное свойство творчества Валерия Бочкова – абсолютная и вдохновляющая свобода, поднимающая читателя над условностями и страхами.</t>
  </si>
  <si>
    <t>Casanova Gardens</t>
  </si>
  <si>
    <t>Olga AMINOVA, PHLOBERIUM publishing house: Valery Bochkov, whom I have known for many years, never ceases to amaze me. Every time I open his new book, I'm amazed: &amp;quot;Did he really write this?&amp;quot; I understand how many people will be puzzled and amused by my question. It is very difficult to imagine that this handsome man, artistically pushing back a golden lock from his forehead, adjusting a casually tied scarf in the color of Prussian blue, is a writer. Actor. Actor. Okay, I'm an artist (which is true). Bohemian (which is not true). But no: a writer, and what a writer! He is one of those who creates a new reality. Not fantastic – the reality of fiction, which is truer than our lives, more interesting than the most fantastic fantasy. And it's not just about the master's knowledge of aesthetic laws of proportion. It's about God's kiss. Valery Bochkov has been given a lot. He's the one who's in special demand. That's probably why literary critics are so picky about him. But Valery Bochkov's reader is not a litigious one – he waits impatiently for every book by the author, writes enthusiastic reviews; every time, just like me, freezes in awe over the pages of his works. Valery Bochkov brings erotic prose to a new intellectual level in the collection &amp;quot;Gardens of Casanova&amp;quot;. His writing style is characterized by a harmonious combination of philosophical depth and psychology with bold action, dynamics and brightly textured images. But the main feature of Valery Bochkov's work is absolute and inspiring freedom, lifting the reader above conventions and fears.</t>
  </si>
  <si>
    <t>http://sentrumbookstore.com/upload/iblock/048/zi7e8skxckaqm5qbccec5j61oyllj0wc/9783689599348.jpg</t>
  </si>
  <si>
    <t>978-3-68959-934-8</t>
  </si>
  <si>
    <t>Olʹga AMINOVA, izdatelʹstvo «FLOBERIUM»: Valeriĭ Bochkov, s kotorym my znakomy uzhe mnogie gody, ne perestaet menia udivliatʹ. Vsiakiĭ raz, otkryvaia ego novuiu knigu, ia porazhaiusʹ: «Neuzheli ėto on napisal?» Ponimaiu, skolʹ mnogikh ozadachit i rassmeshit moĭ vopros. Predstavitʹ, chto vot ėtot krasavets-muzhchina, artistichno otkidyvaiushchiĭ so lba zolotistuiu priadʹ, popravliaiushchiĭ nebrezhno poviazannyĭ sharf tsveta berlinskoĭ lazuri, – pisatelʹ, ochenʹ trudno. Akter. Artist. Nu ladno – khudozhnik (chto pravda). Bogemnyĭ (chto nepravda). An net: pisatelʹ, da eshche kakoĭ pisatelʹ! On iz tekh, kto sozdaet novuiu realʹnostʹ. Ne fantasticheskuiu – realʹnostʹ vymysla, kotoraia pravdivee, chem nasha zhiznʹ, interesnee, chem samoe fantasticheskoe fėntezi. I delo ne tolʹko v znanii masterom ėsteticheskikh zakonov o proportsiiakh. Delo – v potselue Boga. Valeriiu Bochkovu mnogoe dano. S nego i spros osobyĭ. Potomu, navernoe, tak pridirchivy k nemu byvaiut literaturnye kritiki. Zato chitatelʹ Valeriia Bochkova ne iz sutiag – zhdet s neterpeniem kazhduiu knigu avtora, pishet vostorzhennye retsenzii; vsiakiĭ raz, tochno tak zhe, kak i ia, zamiraet, okhvachennyĭ trepetom, nad stranitsami ego proizvedeniĭ. Valeriĭ Bochkov v sbornike «Sady Kazanovy» vyvodit ėroticheskuiu prozu na novyĭ intellektualʹnyĭ urovenʹ. Ego pisatelʹskiĭ stilʹ kharakterizuet garmonichnoe sochetanie filosof_x0002_skoĭ glubiny i psikhologizma s derzkoĭ ostrosiuzhetnostʹiu, dinamikoĭ i iarko-fakturnymi obrazami. No glavnoe svoĭstvo tvorchestva Valeriia Bochkova – absoliutnaia i vdokhnovliaiushchaia svoboda, podnimaiushchaia chitatelia nad uslovnostiami i strakhami.</t>
  </si>
  <si>
    <t>Sady Kazanovy</t>
  </si>
  <si>
    <t>Харон</t>
  </si>
  <si>
    <t>Говорят, Харон - перевозчик душ умерших в Аид - отличается свирепыми голубыми глазами. Американский коммандо Ник Саммерс, он же русский сирота Николай Королев, тоже голубоглаз и свиреп и тоже проводит на тот свет множество людей, включая знаменитого исламистского Шейха. Ник пытается избежать рока - но тот неминуемо его настигает и призывает к новому походу по Стиксу. Судьба ведет его в далекую, но все равно родную для него Россию…</t>
  </si>
  <si>
    <t>Charon</t>
  </si>
  <si>
    <t>It is said that Charon, the carrier of the souls of the dead to Hades, is distinguished by fierce blue eyes. American commando Nick Summers, aka Russian orphan Nikolai Korolev, is also blue-eyed and fierce and also leads many people to the other world, including the famous Islamist Sheikh. Nick tries to avoid rock, but he inevitably catches up with him and calls for a new hike on the Styx. Fate leads him to a distant, but still native Russia.…</t>
  </si>
  <si>
    <t>http://sentrumbookstore.com/upload/iblock/a1e/hxkwu8g1c2jy9jouzjr784khaljpkge2/9783689599614.jpg</t>
  </si>
  <si>
    <t>Govoriat, Kharon - perevozchik dush umershikh v Aid - otlichaetsia svirepymi golubymi glazami. Amerikanskiĭ kommando Nik Sammers, on zhe russkiĭ sirota Nikolaĭ Korolev, tozhe goluboglaz i svirep i tozhe provodit na tot svet mnozhestvo liudeĭ, vkliuchaia znamenitogo islamistskogo Sheĭkha. Nik pytaetsia izbezhatʹ roka - no tot neminuemo ego nastigaet i prizyvaet k novomu pokhodu po Stiksu. Sudʹba vedet ego v dalekuiu, no vse ravno rodnuiu dlia nego Rossiiu…</t>
  </si>
  <si>
    <t>Kharon</t>
  </si>
  <si>
    <t>Великий Гопник</t>
  </si>
  <si>
    <t>Многовекторный роман, который сам автор определяет как «комедию ужасов»</t>
  </si>
  <si>
    <t>The Great Gopnik</t>
  </si>
  <si>
    <t>A multi-vector novel, which the author himself defines as a &amp;quot;horror comedy&amp;quot;</t>
  </si>
  <si>
    <t>http://sentrumbookstore.com/upload/iblock/4ad/u2mqoivmxyh3ucx3gvv0z0zd5s89xel2/9783689597771.jpg</t>
  </si>
  <si>
    <t>978-3-68959-777-1</t>
  </si>
  <si>
    <t>Mnogovektornyĭ roman, kotoryĭ sam avtor opredeliaet kak «komediiu uzhasov»</t>
  </si>
  <si>
    <t>Velikiĭ Gopnik</t>
  </si>
  <si>
    <t>MSRP</t>
  </si>
  <si>
    <r>
      <rPr>
        <b/>
        <sz val="28"/>
        <rFont val="Arial Narrow"/>
        <family val="2"/>
        <charset val="204"/>
      </rPr>
      <t>SentrumBookStore</t>
    </r>
    <r>
      <rPr>
        <b/>
        <i/>
        <sz val="20"/>
        <rFont val="CG Times"/>
        <family val="1"/>
      </rPr>
      <t xml:space="preserve">
</t>
    </r>
    <r>
      <rPr>
        <b/>
        <sz val="14"/>
        <rFont val="Arial Narrow"/>
        <family val="2"/>
        <charset val="204"/>
      </rPr>
      <t>45 Union St., Boston, MA 02135 Tel.: 617-770-3690</t>
    </r>
  </si>
  <si>
    <t>Exiled Russian Authors - New Releases and Best Sellers</t>
  </si>
  <si>
    <t>Order Form -  August 2025</t>
  </si>
  <si>
    <t>Newest</t>
  </si>
  <si>
    <t>HOT!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</si>
</sst>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0_ ;\-[$$-409]#,##0.00\ "/>
    <numFmt numFmtId="165" formatCode="&quot;$&quot;#,##0.00_-"/>
    <numFmt numFmtId="166" formatCode="&quot;$&quot;#,##0.00"/>
  </numFmts>
  <fonts count="39">
    <font>
      <sz val="11"/>
      <color theme="1"/>
      <name val="Calibri"/>
      <family val="2"/>
      <charset val="204"/>
      <scheme val="minor"/>
    </font>
    <font>
      <sz val="10"/>
      <name val="Arial"/>
      <family val="2"/>
      <charset val="204"/>
    </font>
    <font>
      <b/>
      <i/>
      <sz val="20"/>
      <name val="CG Times"/>
      <family val="1"/>
    </font>
    <font>
      <sz val="9"/>
      <color indexed="81"/>
      <name val="Tahoma"/>
      <family val="2"/>
      <charset val="204"/>
    </font>
    <font>
      <b/>
      <sz val="9"/>
      <color indexed="81"/>
      <name val="Tahoma"/>
      <family val="2"/>
      <charset val="204"/>
    </font>
    <font>
      <sz val="10"/>
      <color indexed="8"/>
      <name val="Arial"/>
      <family val="2"/>
      <charset val="204"/>
    </font>
    <font>
      <b/>
      <sz val="28"/>
      <name val="Arial Narrow"/>
      <family val="2"/>
      <charset val="204"/>
    </font>
    <font>
      <b/>
      <sz val="12"/>
      <color indexed="8"/>
      <name val="Arial Narrow"/>
      <family val="2"/>
      <charset val="204"/>
    </font>
    <font>
      <u/>
      <sz val="10"/>
      <color theme="10"/>
      <name val="Arial Narrow"/>
      <family val="2"/>
      <charset val="204"/>
    </font>
    <font>
      <sz val="12"/>
      <color theme="1"/>
      <name val="Arial Narrow"/>
      <family val="2"/>
      <charset val="204"/>
    </font>
    <font>
      <b/>
      <sz val="12"/>
      <color theme="1"/>
      <name val="Arial Narrow"/>
      <family val="2"/>
      <charset val="204"/>
    </font>
    <font>
      <sz val="14"/>
      <color theme="1"/>
      <name val="Calibri"/>
      <family val="2"/>
      <charset val="204"/>
      <scheme val="minor"/>
    </font>
    <font>
      <sz val="12"/>
      <color theme="1"/>
      <name val="Calibri"/>
      <family val="2"/>
      <charset val="204"/>
      <scheme val="minor"/>
    </font>
    <font>
      <b/>
      <sz val="14"/>
      <color rgb="FF002060"/>
      <name val="Arial Narrow"/>
      <family val="2"/>
      <charset val="204"/>
    </font>
    <font>
      <b/>
      <sz val="14"/>
      <color theme="1"/>
      <name val="Arial Narrow"/>
      <family val="2"/>
      <charset val="204"/>
    </font>
    <font>
      <b/>
      <u/>
      <sz val="14"/>
      <color theme="10"/>
      <name val="Arial Narrow"/>
      <family val="2"/>
      <charset val="204"/>
    </font>
    <font>
      <sz val="14"/>
      <color theme="1"/>
      <name val="Arial Narrow"/>
      <family val="2"/>
      <charset val="204"/>
    </font>
    <font>
      <b/>
      <sz val="16"/>
      <color theme="1"/>
      <name val="Arial Narrow"/>
      <family val="2"/>
      <charset val="204"/>
    </font>
    <font>
      <b/>
      <sz val="11"/>
      <color theme="1"/>
      <name val="Calibri"/>
      <family val="2"/>
      <charset val="204"/>
      <scheme val="minor"/>
    </font>
    <font>
      <sz val="11"/>
      <color theme="1"/>
      <name val="Arial Narrow"/>
      <family val="2"/>
      <charset val="204"/>
    </font>
    <font>
      <u/>
      <sz val="10"/>
      <color theme="10"/>
      <name val="Arial"/>
      <family val="2"/>
      <charset val="204"/>
    </font>
    <font>
      <sz val="10"/>
      <color rgb="FF000000"/>
      <name val="Arial"/>
      <family val="2"/>
      <charset val="204"/>
    </font>
    <font>
      <b/>
      <sz val="14"/>
      <name val="Arial Narrow"/>
      <family val="2"/>
      <charset val="204"/>
    </font>
    <font>
      <b/>
      <sz val="12"/>
      <color rgb="FFFF0000"/>
      <name val="Arial Narrow"/>
      <family val="2"/>
      <charset val="204"/>
    </font>
    <font>
      <sz val="12"/>
      <name val="Arial Narrow"/>
      <family val="2"/>
      <charset val="204"/>
    </font>
    <font>
      <b/>
      <u/>
      <sz val="14"/>
      <color rgb="FFFF0000"/>
      <name val="Arial Narrow"/>
      <family val="2"/>
      <charset val="204"/>
    </font>
    <font>
      <b/>
      <u/>
      <sz val="14"/>
      <name val="Arial Narrow"/>
      <family val="2"/>
      <charset val="204"/>
    </font>
    <font>
      <sz val="11"/>
      <name val="Calibri"/>
      <family val="2"/>
      <charset val="204"/>
      <scheme val="minor"/>
    </font>
    <font>
      <b/>
      <sz val="12"/>
      <name val="Arial Narrow"/>
      <family val="2"/>
      <charset val="204"/>
    </font>
    <font>
      <sz val="10"/>
      <color theme="1"/>
      <name val="Arial Narrow"/>
      <family val="2"/>
    </font>
    <font>
      <b/>
      <sz val="11"/>
      <color rgb="FFFF0000"/>
      <name val="Arial Narrow"/>
      <family val="2"/>
      <charset val="204"/>
    </font>
    <font>
      <b/>
      <sz val="11"/>
      <color rgb="FFFF0000"/>
      <name val="Calibri"/>
      <family val="2"/>
      <charset val="204"/>
      <scheme val="minor"/>
    </font>
    <font>
      <b/>
      <sz val="12"/>
      <color rgb="FFFF0000"/>
      <name val="Calibri"/>
      <family val="2"/>
      <charset val="204"/>
      <scheme val="minor"/>
    </font>
    <font>
      <b/>
      <sz val="11"/>
      <color theme="1"/>
      <name val="Arial Narrow"/>
      <family val="2"/>
      <charset val="204"/>
    </font>
    <font>
      <b/>
      <sz val="24"/>
      <color rgb="FF003366"/>
      <name val="Arial Narrow"/>
      <family val="2"/>
    </font>
    <font>
      <b/>
      <sz val="28"/>
      <color rgb="FFC00000"/>
      <name val="Arial Narrow"/>
      <family val="2"/>
      <charset val="204"/>
    </font>
    <font>
      <b/>
      <sz val="14"/>
      <color theme="1"/>
      <name val="Calibri"/>
      <family val="2"/>
      <charset val="204"/>
      <scheme val="minor"/>
    </font>
    <font>
      <b/>
      <i/>
      <sz val="20"/>
      <name val="CG Times"/>
      <family val="2"/>
      <charset val="204"/>
    </font>
    <font>
      <b/>
      <sz val="12"/>
      <color theme="1"/>
      <name val="Arial Narrow"/>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s>
  <cellStyleXfs count="7">
    <xf numFmtId="0" fontId="0" fillId="0" borderId="0"/>
    <xf numFmtId="0" fontId="1" fillId="0" borderId="0"/>
    <xf numFmtId="0" fontId="8" fillId="0" borderId="0" applyNumberFormat="0" applyFill="0" applyBorder="0" applyAlignment="0" applyProtection="0"/>
    <xf numFmtId="0" fontId="5" fillId="0" borderId="0" applyFill="0" applyProtection="0"/>
    <xf numFmtId="0" fontId="21" fillId="0" borderId="0"/>
    <xf numFmtId="0" fontId="20" fillId="0" borderId="0" applyNumberFormat="0" applyFill="0" applyBorder="0" applyAlignment="0" applyProtection="0"/>
    <xf numFmtId="0" fontId="29" fillId="0" borderId="0"/>
  </cellStyleXfs>
  <cellXfs count="133">
    <xf numFmtId="0" fontId="0" fillId="0" borderId="0" xfId="0"/>
    <xf numFmtId="0" fontId="9" fillId="2" borderId="1" xfId="0" applyFont="1" applyFill="1" applyBorder="1" applyAlignment="1" applyProtection="1">
      <alignment horizontal="center" vertical="center"/>
      <protection locked="0"/>
    </xf>
    <xf numFmtId="0" fontId="2" fillId="0" borderId="0" xfId="1" applyFont="1"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right" vertical="top"/>
      <protection locked="0"/>
    </xf>
    <xf numFmtId="0" fontId="15" fillId="0" borderId="0" xfId="2" applyFont="1" applyBorder="1" applyAlignment="1" applyProtection="1">
      <protection locked="0"/>
    </xf>
    <xf numFmtId="0" fontId="15" fillId="0" borderId="0" xfId="2" applyFont="1" applyBorder="1" applyAlignment="1" applyProtection="1">
      <alignment horizontal="center"/>
      <protection locked="0"/>
    </xf>
    <xf numFmtId="0" fontId="15" fillId="0" borderId="0" xfId="2" applyFont="1" applyBorder="1" applyAlignment="1" applyProtection="1">
      <alignment horizontal="center" vertical="center"/>
      <protection locked="0"/>
    </xf>
    <xf numFmtId="0" fontId="25" fillId="0" borderId="0" xfId="2" applyFont="1" applyBorder="1" applyAlignment="1" applyProtection="1">
      <protection locked="0"/>
    </xf>
    <xf numFmtId="0" fontId="12" fillId="0" borderId="0" xfId="0" applyFont="1" applyProtection="1">
      <protection locked="0"/>
    </xf>
    <xf numFmtId="0" fontId="26" fillId="0" borderId="0" xfId="2" applyFont="1" applyBorder="1" applyAlignment="1" applyProtection="1">
      <protection locked="0"/>
    </xf>
    <xf numFmtId="1" fontId="0" fillId="0" borderId="0" xfId="0" applyNumberFormat="1" applyProtection="1">
      <protection locked="0"/>
    </xf>
    <xf numFmtId="0" fontId="0" fillId="0" borderId="0" xfId="0" applyAlignment="1" applyProtection="1">
      <alignment horizontal="center" vertical="center"/>
      <protection locked="0"/>
    </xf>
    <xf numFmtId="0" fontId="27" fillId="0" borderId="0" xfId="0" applyFont="1" applyAlignment="1" applyProtection="1">
      <alignment horizontal="center" vertical="center"/>
      <protection locked="0"/>
    </xf>
    <xf numFmtId="0" fontId="13" fillId="0" borderId="0" xfId="2" applyFont="1" applyBorder="1" applyAlignment="1" applyProtection="1">
      <alignment horizontal="center" vertical="center"/>
      <protection locked="0"/>
    </xf>
    <xf numFmtId="0" fontId="0" fillId="0" borderId="4" xfId="0" applyBorder="1" applyAlignment="1" applyProtection="1">
      <alignment horizontal="right" vertical="top"/>
      <protection locked="0"/>
    </xf>
    <xf numFmtId="0" fontId="12" fillId="0" borderId="2" xfId="0" applyFont="1" applyBorder="1" applyAlignment="1" applyProtection="1">
      <alignment horizontal="center" vertical="center"/>
      <protection locked="0"/>
    </xf>
    <xf numFmtId="0" fontId="0" fillId="0" borderId="2" xfId="0" applyBorder="1" applyProtection="1">
      <protection locked="0"/>
    </xf>
    <xf numFmtId="0" fontId="24" fillId="0" borderId="2" xfId="0" applyFont="1" applyBorder="1" applyAlignment="1" applyProtection="1">
      <alignment horizontal="right" vertical="center"/>
      <protection locked="0"/>
    </xf>
    <xf numFmtId="0" fontId="0" fillId="0" borderId="5" xfId="0" applyBorder="1" applyProtection="1">
      <protection locked="0"/>
    </xf>
    <xf numFmtId="0" fontId="9" fillId="0" borderId="3" xfId="0" applyFont="1" applyBorder="1" applyAlignment="1" applyProtection="1">
      <alignment horizontal="right" vertical="top"/>
      <protection locked="0"/>
    </xf>
    <xf numFmtId="0" fontId="0" fillId="0" borderId="1" xfId="0" applyBorder="1" applyAlignment="1" applyProtection="1">
      <alignment horizontal="center" vertical="center"/>
      <protection locked="0"/>
    </xf>
    <xf numFmtId="1" fontId="10" fillId="0" borderId="1" xfId="0" applyNumberFormat="1" applyFont="1" applyBorder="1" applyAlignment="1" applyProtection="1">
      <alignment horizontal="center" vertical="center"/>
      <protection locked="0"/>
    </xf>
    <xf numFmtId="0" fontId="0" fillId="0" borderId="1" xfId="0" applyBorder="1" applyProtection="1">
      <protection locked="0"/>
    </xf>
    <xf numFmtId="0" fontId="24" fillId="0" borderId="1" xfId="0" applyFont="1" applyBorder="1" applyAlignment="1" applyProtection="1">
      <alignment horizontal="right" vertical="center"/>
      <protection locked="0"/>
    </xf>
    <xf numFmtId="0" fontId="9" fillId="0" borderId="1" xfId="0" applyFont="1" applyBorder="1" applyAlignment="1" applyProtection="1">
      <alignment horizontal="center" vertical="center"/>
      <protection locked="0"/>
    </xf>
    <xf numFmtId="0" fontId="0" fillId="0" borderId="6" xfId="0" applyBorder="1" applyProtection="1">
      <protection locked="0"/>
    </xf>
    <xf numFmtId="0" fontId="9" fillId="0" borderId="14" xfId="0" applyFont="1" applyBorder="1" applyAlignment="1" applyProtection="1">
      <alignment horizontal="right" vertical="top"/>
      <protection locked="0"/>
    </xf>
    <xf numFmtId="0" fontId="9" fillId="0" borderId="16" xfId="0" applyFont="1" applyBorder="1" applyProtection="1">
      <protection locked="0"/>
    </xf>
    <xf numFmtId="1" fontId="9" fillId="0" borderId="16" xfId="0" applyNumberFormat="1" applyFont="1" applyBorder="1" applyAlignment="1" applyProtection="1">
      <alignment horizontal="center" vertical="center"/>
      <protection locked="0"/>
    </xf>
    <xf numFmtId="0" fontId="0" fillId="0" borderId="16" xfId="0" applyBorder="1" applyProtection="1">
      <protection locked="0"/>
    </xf>
    <xf numFmtId="0" fontId="24" fillId="0" borderId="16" xfId="0" applyFont="1" applyBorder="1" applyAlignment="1" applyProtection="1">
      <alignment horizontal="right" vertical="center"/>
      <protection locked="0"/>
    </xf>
    <xf numFmtId="0" fontId="0" fillId="0" borderId="17" xfId="0" applyBorder="1" applyProtection="1">
      <protection locked="0"/>
    </xf>
    <xf numFmtId="0" fontId="10" fillId="0" borderId="1" xfId="0" applyFont="1" applyBorder="1" applyAlignment="1" applyProtection="1">
      <alignment horizontal="center" vertical="top" wrapText="1"/>
      <protection locked="0"/>
    </xf>
    <xf numFmtId="0" fontId="23" fillId="0" borderId="1" xfId="0" applyFont="1" applyBorder="1" applyAlignment="1" applyProtection="1">
      <alignment horizontal="center" vertical="top"/>
      <protection locked="0"/>
    </xf>
    <xf numFmtId="0" fontId="10" fillId="0" borderId="1" xfId="0" applyFont="1" applyBorder="1" applyAlignment="1" applyProtection="1">
      <alignment horizontal="center" vertical="top"/>
      <protection locked="0"/>
    </xf>
    <xf numFmtId="164" fontId="28" fillId="0" borderId="1" xfId="0" applyNumberFormat="1" applyFont="1" applyBorder="1" applyAlignment="1" applyProtection="1">
      <alignment horizontal="center" vertical="top" wrapText="1"/>
      <protection locked="0"/>
    </xf>
    <xf numFmtId="0" fontId="10" fillId="2" borderId="1" xfId="0" applyFont="1" applyFill="1" applyBorder="1" applyAlignment="1" applyProtection="1">
      <alignment horizontal="center" vertical="top" wrapText="1"/>
      <protection locked="0"/>
    </xf>
    <xf numFmtId="0" fontId="10" fillId="5" borderId="1" xfId="0" applyFont="1" applyFill="1" applyBorder="1" applyAlignment="1" applyProtection="1">
      <alignment horizontal="center" vertical="top" wrapText="1"/>
      <protection locked="0"/>
    </xf>
    <xf numFmtId="1" fontId="14" fillId="3" borderId="1" xfId="0" applyNumberFormat="1" applyFont="1" applyFill="1" applyBorder="1" applyAlignment="1" applyProtection="1">
      <alignment horizontal="left" vertical="top"/>
      <protection locked="0"/>
    </xf>
    <xf numFmtId="0" fontId="11" fillId="0" borderId="1" xfId="0" applyFont="1" applyBorder="1" applyProtection="1">
      <protection locked="0"/>
    </xf>
    <xf numFmtId="1" fontId="14" fillId="3" borderId="1" xfId="0" applyNumberFormat="1" applyFont="1" applyFill="1" applyBorder="1" applyAlignment="1" applyProtection="1">
      <alignment horizontal="center" vertical="center"/>
      <protection locked="0"/>
    </xf>
    <xf numFmtId="1" fontId="14" fillId="3" borderId="1" xfId="0" applyNumberFormat="1" applyFont="1" applyFill="1" applyBorder="1" applyAlignment="1" applyProtection="1">
      <alignment horizontal="center" vertical="top"/>
      <protection locked="0"/>
    </xf>
    <xf numFmtId="1" fontId="14" fillId="3" borderId="1" xfId="0" applyNumberFormat="1" applyFont="1" applyFill="1" applyBorder="1" applyAlignment="1" applyProtection="1">
      <alignment horizontal="left" vertical="center"/>
      <protection locked="0"/>
    </xf>
    <xf numFmtId="1" fontId="22" fillId="3" borderId="1" xfId="0" applyNumberFormat="1" applyFont="1" applyFill="1" applyBorder="1" applyAlignment="1" applyProtection="1">
      <alignment horizontal="right" vertical="top"/>
      <protection locked="0"/>
    </xf>
    <xf numFmtId="0" fontId="14" fillId="3" borderId="1" xfId="0" applyFont="1" applyFill="1" applyBorder="1" applyAlignment="1" applyProtection="1">
      <alignment horizontal="center" vertical="center"/>
      <protection locked="0"/>
    </xf>
    <xf numFmtId="0" fontId="16" fillId="0" borderId="1" xfId="0" applyFont="1" applyBorder="1" applyProtection="1">
      <protection locked="0"/>
    </xf>
    <xf numFmtId="0" fontId="19" fillId="0" borderId="1" xfId="0" applyFont="1" applyBorder="1" applyProtection="1">
      <protection locked="0"/>
    </xf>
    <xf numFmtId="1" fontId="8" fillId="0" borderId="1" xfId="2" applyNumberFormat="1" applyBorder="1" applyProtection="1">
      <protection locked="0"/>
    </xf>
    <xf numFmtId="49" fontId="19" fillId="0" borderId="1" xfId="0" applyNumberFormat="1" applyFont="1" applyBorder="1" applyAlignment="1" applyProtection="1">
      <alignment horizontal="left"/>
      <protection locked="0"/>
    </xf>
    <xf numFmtId="0" fontId="19" fillId="0" borderId="1" xfId="0" applyFont="1" applyBorder="1" applyAlignment="1" applyProtection="1">
      <alignment horizontal="left"/>
      <protection locked="0"/>
    </xf>
    <xf numFmtId="49" fontId="19" fillId="0" borderId="1" xfId="0" applyNumberFormat="1" applyFont="1" applyBorder="1" applyAlignment="1" applyProtection="1">
      <alignment horizontal="center" vertical="center"/>
      <protection locked="0"/>
    </xf>
    <xf numFmtId="49" fontId="19" fillId="0" borderId="1" xfId="0" applyNumberFormat="1" applyFont="1" applyBorder="1" applyAlignment="1" applyProtection="1">
      <alignment horizontal="center"/>
      <protection locked="0"/>
    </xf>
    <xf numFmtId="49" fontId="19" fillId="0" borderId="1" xfId="0" applyNumberFormat="1" applyFont="1" applyBorder="1" applyAlignment="1" applyProtection="1">
      <alignment horizontal="right"/>
      <protection locked="0"/>
    </xf>
    <xf numFmtId="165" fontId="8" fillId="0" borderId="1" xfId="2" applyNumberFormat="1" applyFill="1" applyBorder="1" applyAlignment="1" applyProtection="1">
      <alignment horizontal="right"/>
      <protection locked="0"/>
    </xf>
    <xf numFmtId="1" fontId="28" fillId="3" borderId="1" xfId="0" applyNumberFormat="1" applyFont="1" applyFill="1" applyBorder="1" applyAlignment="1" applyProtection="1">
      <alignment horizontal="right" vertical="top"/>
      <protection locked="0"/>
    </xf>
    <xf numFmtId="0" fontId="9" fillId="0" borderId="1" xfId="0" applyFont="1" applyBorder="1" applyAlignment="1" applyProtection="1">
      <alignment horizontal="right" vertical="top"/>
      <protection locked="0"/>
    </xf>
    <xf numFmtId="0" fontId="9" fillId="0" borderId="1" xfId="0" applyFont="1" applyBorder="1" applyProtection="1">
      <protection locked="0"/>
    </xf>
    <xf numFmtId="1" fontId="9" fillId="0" borderId="1" xfId="0" applyNumberFormat="1" applyFont="1" applyBorder="1" applyAlignment="1" applyProtection="1">
      <alignment horizontal="center" vertical="center"/>
      <protection locked="0"/>
    </xf>
    <xf numFmtId="0" fontId="16" fillId="0" borderId="1" xfId="0" applyFont="1" applyBorder="1" applyAlignment="1" applyProtection="1">
      <alignment horizontal="right" vertical="top"/>
      <protection locked="0"/>
    </xf>
    <xf numFmtId="1" fontId="23" fillId="3" borderId="1" xfId="0" applyNumberFormat="1" applyFont="1" applyFill="1" applyBorder="1" applyAlignment="1" applyProtection="1">
      <alignment horizontal="center" vertical="center"/>
      <protection locked="0"/>
    </xf>
    <xf numFmtId="1" fontId="14" fillId="3" borderId="1" xfId="0" applyNumberFormat="1" applyFont="1" applyFill="1" applyBorder="1" applyAlignment="1" applyProtection="1">
      <alignment horizontal="right" vertical="top"/>
      <protection locked="0"/>
    </xf>
    <xf numFmtId="1" fontId="10" fillId="3" borderId="1" xfId="0" applyNumberFormat="1" applyFont="1" applyFill="1" applyBorder="1" applyAlignment="1" applyProtection="1">
      <alignment horizontal="center" vertical="center"/>
      <protection locked="0"/>
    </xf>
    <xf numFmtId="1" fontId="10" fillId="3" borderId="1" xfId="0" applyNumberFormat="1" applyFont="1" applyFill="1" applyBorder="1" applyAlignment="1" applyProtection="1">
      <alignment horizontal="left" vertical="top"/>
      <protection locked="0"/>
    </xf>
    <xf numFmtId="1" fontId="17" fillId="3" borderId="1" xfId="0" applyNumberFormat="1" applyFont="1" applyFill="1" applyBorder="1" applyAlignment="1" applyProtection="1">
      <alignment horizontal="center" vertical="top"/>
      <protection locked="0"/>
    </xf>
    <xf numFmtId="0" fontId="12" fillId="0" borderId="0" xfId="0" applyFont="1" applyAlignment="1" applyProtection="1">
      <alignment horizontal="center" vertical="center"/>
      <protection locked="0"/>
    </xf>
    <xf numFmtId="0" fontId="0" fillId="0" borderId="0" xfId="0" applyAlignment="1" applyProtection="1">
      <alignment horizontal="right"/>
      <protection locked="0"/>
    </xf>
    <xf numFmtId="166" fontId="0" fillId="0" borderId="1" xfId="0" applyNumberFormat="1" applyBorder="1"/>
    <xf numFmtId="164" fontId="9" fillId="0" borderId="2" xfId="0" applyNumberFormat="1" applyFont="1" applyBorder="1" applyAlignment="1">
      <alignment horizontal="right"/>
    </xf>
    <xf numFmtId="164" fontId="9" fillId="0" borderId="1" xfId="0" applyNumberFormat="1" applyFont="1" applyBorder="1" applyAlignment="1">
      <alignment horizontal="right"/>
    </xf>
    <xf numFmtId="0" fontId="10" fillId="0" borderId="1" xfId="0" applyFont="1" applyBorder="1" applyAlignment="1">
      <alignment horizontal="center" vertical="top"/>
    </xf>
    <xf numFmtId="164" fontId="14" fillId="3" borderId="1" xfId="0" applyNumberFormat="1" applyFont="1" applyFill="1" applyBorder="1" applyAlignment="1">
      <alignment horizontal="right" vertical="top"/>
    </xf>
    <xf numFmtId="164" fontId="9" fillId="0" borderId="1" xfId="0" applyNumberFormat="1" applyFont="1" applyBorder="1" applyAlignment="1">
      <alignment horizontal="right" vertical="top"/>
    </xf>
    <xf numFmtId="164" fontId="17" fillId="3" borderId="1" xfId="0" applyNumberFormat="1" applyFont="1" applyFill="1" applyBorder="1" applyAlignment="1">
      <alignment horizontal="right" vertical="top"/>
    </xf>
    <xf numFmtId="0" fontId="0" fillId="0" borderId="2" xfId="0" applyBorder="1"/>
    <xf numFmtId="0" fontId="0" fillId="0" borderId="1" xfId="0" applyBorder="1"/>
    <xf numFmtId="0" fontId="0" fillId="0" borderId="16" xfId="0" applyBorder="1"/>
    <xf numFmtId="0" fontId="9" fillId="0" borderId="2" xfId="0" applyFont="1" applyBorder="1" applyAlignment="1">
      <alignment horizontal="center" vertical="center"/>
    </xf>
    <xf numFmtId="0" fontId="9" fillId="0" borderId="1" xfId="0" applyFont="1" applyBorder="1" applyAlignment="1">
      <alignment horizontal="center" vertical="center"/>
    </xf>
    <xf numFmtId="165" fontId="24" fillId="0" borderId="1" xfId="0" applyNumberFormat="1" applyFont="1" applyBorder="1" applyAlignment="1">
      <alignment horizontal="right"/>
    </xf>
    <xf numFmtId="9" fontId="18" fillId="2" borderId="1" xfId="0" applyNumberFormat="1" applyFont="1" applyFill="1" applyBorder="1" applyAlignment="1">
      <alignment horizontal="center" vertical="center"/>
    </xf>
    <xf numFmtId="0" fontId="30" fillId="4" borderId="1" xfId="0" applyFont="1" applyFill="1" applyBorder="1" applyAlignment="1" applyProtection="1">
      <alignment horizontal="center"/>
      <protection locked="0"/>
    </xf>
    <xf numFmtId="0" fontId="31" fillId="0" borderId="0" xfId="0" applyFont="1" applyAlignment="1" applyProtection="1">
      <alignment horizontal="right" vertical="top"/>
      <protection locked="0"/>
    </xf>
    <xf numFmtId="0" fontId="18" fillId="0" borderId="4" xfId="0" applyFont="1" applyBorder="1" applyAlignment="1" applyProtection="1">
      <alignment horizontal="right" vertical="top"/>
      <protection locked="0"/>
    </xf>
    <xf numFmtId="0" fontId="23" fillId="0" borderId="20" xfId="0" applyFont="1" applyBorder="1" applyAlignment="1" applyProtection="1">
      <alignment horizontal="right" vertical="top"/>
      <protection locked="0"/>
    </xf>
    <xf numFmtId="0" fontId="32" fillId="0" borderId="0" xfId="0" applyFont="1" applyAlignment="1" applyProtection="1">
      <alignment horizontal="center" vertical="center"/>
      <protection locked="0"/>
    </xf>
    <xf numFmtId="1" fontId="16" fillId="0" borderId="1" xfId="0" applyNumberFormat="1" applyFont="1" applyBorder="1" applyProtection="1">
      <protection locked="0"/>
    </xf>
    <xf numFmtId="0" fontId="7" fillId="0" borderId="1" xfId="0" applyFont="1" applyBorder="1" applyAlignment="1" applyProtection="1">
      <alignment horizontal="left"/>
      <protection locked="0"/>
    </xf>
    <xf numFmtId="1" fontId="14" fillId="0" borderId="1" xfId="0" applyNumberFormat="1" applyFont="1" applyBorder="1" applyAlignment="1" applyProtection="1">
      <alignment horizontal="left" vertical="top"/>
      <protection locked="0"/>
    </xf>
    <xf numFmtId="0" fontId="16" fillId="0" borderId="1" xfId="0" applyFont="1" applyBorder="1" applyAlignment="1" applyProtection="1">
      <alignment horizontal="center"/>
      <protection locked="0"/>
    </xf>
    <xf numFmtId="0" fontId="19" fillId="0" borderId="0" xfId="0" applyFont="1" applyProtection="1">
      <protection locked="0"/>
    </xf>
    <xf numFmtId="0" fontId="19" fillId="0" borderId="0" xfId="0" applyFont="1" applyAlignment="1" applyProtection="1">
      <alignment horizontal="center"/>
      <protection locked="0"/>
    </xf>
    <xf numFmtId="166" fontId="19" fillId="0" borderId="0" xfId="0" applyNumberFormat="1" applyFont="1" applyProtection="1">
      <protection locked="0"/>
    </xf>
    <xf numFmtId="0" fontId="19" fillId="0" borderId="0" xfId="0" applyFont="1" applyAlignment="1" applyProtection="1">
      <alignment horizontal="left" vertical="top"/>
      <protection locked="0"/>
    </xf>
    <xf numFmtId="1" fontId="19" fillId="0" borderId="0" xfId="0" applyNumberFormat="1" applyFont="1" applyProtection="1">
      <protection locked="0"/>
    </xf>
    <xf numFmtId="166" fontId="16" fillId="0" borderId="1" xfId="0" applyNumberFormat="1" applyFont="1" applyBorder="1" applyProtection="1">
      <protection locked="0"/>
    </xf>
    <xf numFmtId="1" fontId="19" fillId="0" borderId="1" xfId="0" applyNumberFormat="1" applyFont="1" applyBorder="1" applyAlignment="1">
      <alignment horizontal="right"/>
    </xf>
    <xf numFmtId="49" fontId="19" fillId="0" borderId="1" xfId="0" applyNumberFormat="1" applyFont="1" applyBorder="1" applyAlignment="1">
      <alignment horizontal="left"/>
    </xf>
    <xf numFmtId="1" fontId="19" fillId="0" borderId="1" xfId="0" applyNumberFormat="1" applyFont="1" applyBorder="1" applyAlignment="1">
      <alignment horizontal="left"/>
    </xf>
    <xf numFmtId="0" fontId="19" fillId="0" borderId="1" xfId="0" applyFont="1" applyBorder="1" applyAlignment="1" applyProtection="1">
      <alignment horizontal="center"/>
      <protection locked="0"/>
    </xf>
    <xf numFmtId="0" fontId="9" fillId="0" borderId="16" xfId="0" applyFont="1" applyBorder="1" applyAlignment="1">
      <alignment horizontal="center" vertical="center"/>
    </xf>
    <xf numFmtId="164" fontId="9" fillId="0" borderId="16" xfId="0" applyNumberFormat="1" applyFont="1" applyBorder="1" applyAlignment="1">
      <alignment horizontal="right"/>
    </xf>
    <xf numFmtId="0" fontId="23" fillId="0" borderId="1" xfId="0" applyFont="1" applyBorder="1" applyAlignment="1" applyProtection="1">
      <alignment horizontal="right" vertical="top"/>
      <protection locked="0"/>
    </xf>
    <xf numFmtId="0" fontId="19" fillId="0" borderId="1" xfId="0" applyFont="1" applyBorder="1" applyAlignment="1">
      <alignment horizontal="left"/>
    </xf>
    <xf numFmtId="0" fontId="19" fillId="0" borderId="0" xfId="0" applyFont="1"/>
    <xf numFmtId="0" fontId="19" fillId="0" borderId="1" xfId="0" applyFont="1" applyBorder="1"/>
    <xf numFmtId="166" fontId="33" fillId="0" borderId="1" xfId="0" applyNumberFormat="1" applyFont="1" applyBorder="1"/>
    <xf numFmtId="0" fontId="34" fillId="0" borderId="0" xfId="0" applyFont="1"/>
    <xf numFmtId="0" fontId="11" fillId="0" borderId="0" xfId="0" applyFont="1" applyProtection="1">
      <protection locked="0"/>
    </xf>
    <xf numFmtId="166" fontId="36" fillId="0" borderId="0" xfId="0" applyNumberFormat="1" applyFont="1" applyProtection="1">
      <protection locked="0"/>
    </xf>
    <xf numFmtId="1" fontId="10" fillId="5" borderId="1" xfId="0" applyNumberFormat="1" applyFont="1" applyFill="1" applyBorder="1" applyAlignment="1" applyProtection="1">
      <alignment horizontal="center" vertical="top" wrapText="1"/>
      <protection locked="0"/>
    </xf>
    <xf numFmtId="1" fontId="19" fillId="0" borderId="1" xfId="0" applyNumberFormat="1" applyFont="1" applyBorder="1" applyProtection="1">
      <protection locked="0"/>
    </xf>
    <xf numFmtId="166" fontId="10" fillId="0" borderId="1" xfId="0" applyNumberFormat="1" applyFont="1" applyBorder="1" applyAlignment="1" applyProtection="1">
      <alignment horizontal="center" vertical="top" wrapText="1"/>
      <protection locked="0"/>
    </xf>
    <xf numFmtId="166" fontId="0" fillId="0" borderId="0" xfId="0" applyNumberFormat="1"/>
    <xf numFmtId="166" fontId="0" fillId="0" borderId="0" xfId="0" applyNumberFormat="1" applyProtection="1">
      <protection locked="0"/>
    </xf>
    <xf numFmtId="1" fontId="9" fillId="0" borderId="1" xfId="0" applyNumberFormat="1" applyFont="1" applyBorder="1" applyAlignment="1" applyProtection="1">
      <alignment horizontal="center"/>
      <protection locked="0"/>
    </xf>
    <xf numFmtId="0" fontId="15" fillId="0" borderId="0" xfId="2" applyFont="1" applyBorder="1" applyAlignment="1" applyProtection="1">
      <alignment horizontal="center"/>
      <protection locked="0"/>
    </xf>
    <xf numFmtId="0" fontId="15" fillId="0" borderId="0" xfId="2" applyFont="1" applyBorder="1" applyAlignment="1" applyProtection="1">
      <alignment horizontal="center" vertical="center"/>
      <protection locked="0"/>
    </xf>
    <xf numFmtId="1" fontId="23" fillId="0" borderId="21" xfId="0" applyNumberFormat="1" applyFont="1" applyBorder="1" applyAlignment="1" applyProtection="1">
      <alignment horizontal="center"/>
      <protection locked="0"/>
    </xf>
    <xf numFmtId="1" fontId="9" fillId="0" borderId="20" xfId="0" applyNumberFormat="1" applyFont="1" applyBorder="1" applyAlignment="1" applyProtection="1">
      <alignment horizontal="center"/>
      <protection locked="0"/>
    </xf>
    <xf numFmtId="1" fontId="9" fillId="0" borderId="15" xfId="0" applyNumberFormat="1" applyFont="1" applyBorder="1" applyAlignment="1" applyProtection="1">
      <alignment horizontal="center"/>
      <protection locked="0"/>
    </xf>
    <xf numFmtId="0" fontId="37" fillId="0" borderId="0" xfId="1" applyFont="1" applyAlignment="1" applyProtection="1">
      <alignment horizontal="center" vertical="center" wrapText="1"/>
      <protection locked="0"/>
    </xf>
    <xf numFmtId="0" fontId="2" fillId="0" borderId="0" xfId="1" applyFont="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9"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9" fontId="18" fillId="2" borderId="18" xfId="0" applyNumberFormat="1" applyFont="1" applyFill="1" applyBorder="1" applyAlignment="1" applyProtection="1">
      <alignment horizontal="center" vertical="center"/>
      <protection locked="0"/>
    </xf>
    <xf numFmtId="9" fontId="18" fillId="2" borderId="19" xfId="0" applyNumberFormat="1" applyFont="1" applyFill="1" applyBorder="1" applyAlignment="1" applyProtection="1">
      <alignment horizontal="center" vertical="center"/>
      <protection locked="0"/>
    </xf>
    <xf numFmtId="9" fontId="18" fillId="2" borderId="13" xfId="0" applyNumberFormat="1" applyFont="1" applyFill="1" applyBorder="1" applyAlignment="1" applyProtection="1">
      <alignment horizontal="center" vertical="center"/>
      <protection locked="0"/>
    </xf>
    <xf numFmtId="0" fontId="35" fillId="0" borderId="22" xfId="2" applyFont="1" applyBorder="1" applyAlignment="1" applyProtection="1">
      <alignment horizontal="center" wrapText="1"/>
      <protection locked="0"/>
    </xf>
  </cellXfs>
  <cellStyles count="7">
    <cellStyle name="Normal_InvB001" xfId="1" xr:uid="{00000000-0005-0000-0000-000000000000}"/>
    <cellStyle name="Гиперссылка" xfId="2" builtinId="8"/>
    <cellStyle name="Гиперссылка 2" xfId="5" xr:uid="{00000000-0005-0000-0000-000002000000}"/>
    <cellStyle name="Обычный" xfId="0" builtinId="0"/>
    <cellStyle name="Обычный 2" xfId="3" xr:uid="{00000000-0005-0000-0000-000004000000}"/>
    <cellStyle name="Обычный 3" xfId="4" xr:uid="{00000000-0005-0000-0000-000005000000}"/>
    <cellStyle name="Обычный 3 2" xfId="6" xr:uid="{DE51BF3D-5451-4D90-90BD-F3846EA051E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ww.sentrumbookstore.com"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977153</xdr:colOff>
      <xdr:row>0</xdr:row>
      <xdr:rowOff>0</xdr:rowOff>
    </xdr:from>
    <xdr:to>
      <xdr:col>12</xdr:col>
      <xdr:colOff>62753</xdr:colOff>
      <xdr:row>0</xdr:row>
      <xdr:rowOff>768253</xdr:rowOff>
    </xdr:to>
    <xdr:pic>
      <xdr:nvPicPr>
        <xdr:cNvPr id="3" name="Рисунок 2">
          <a:hlinkClick xmlns:r="http://schemas.openxmlformats.org/officeDocument/2006/relationships" r:id="rId1"/>
          <a:extLst>
            <a:ext uri="{FF2B5EF4-FFF2-40B4-BE49-F238E27FC236}">
              <a16:creationId xmlns:a16="http://schemas.microsoft.com/office/drawing/2014/main" id="{9A5E4079-C164-FF14-B55C-1856ED5D9D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39553" y="0"/>
          <a:ext cx="4428565" cy="768253"/>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lena@sentrummarketing.com" TargetMode="External"/><Relationship Id="rId7" Type="http://schemas.openxmlformats.org/officeDocument/2006/relationships/comments" Target="../comments1.xml"/><Relationship Id="rId2" Type="http://schemas.openxmlformats.org/officeDocument/2006/relationships/hyperlink" Target="https://sentrumbookstore.com/" TargetMode="External"/><Relationship Id="rId1" Type="http://schemas.openxmlformats.org/officeDocument/2006/relationships/hyperlink" Target="mailto:ira@sentrummarketing.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E42"/>
  <sheetViews>
    <sheetView tabSelected="1" zoomScale="85" zoomScaleNormal="85" workbookViewId="0">
      <selection activeCell="M8" sqref="M8"/>
    </sheetView>
  </sheetViews>
  <sheetFormatPr defaultColWidth="8.6640625" defaultRowHeight="15.6"/>
  <cols>
    <col min="1" max="1" width="4.6640625" style="4" customWidth="1"/>
    <col min="2" max="2" width="7.88671875" style="85" customWidth="1"/>
    <col min="3" max="3" width="12.109375" style="11" customWidth="1"/>
    <col min="4" max="4" width="9.44140625" style="3" customWidth="1"/>
    <col min="5" max="5" width="13.88671875" style="3" customWidth="1"/>
    <col min="6" max="6" width="3.33203125" style="65" customWidth="1"/>
    <col min="7" max="7" width="6.44140625" style="65" customWidth="1"/>
    <col min="8" max="8" width="14.88671875" style="9" customWidth="1"/>
    <col min="9" max="9" width="20.44140625" style="9" customWidth="1"/>
    <col min="10" max="10" width="17.6640625" style="9" customWidth="1"/>
    <col min="11" max="11" width="6" style="9" customWidth="1"/>
    <col min="12" max="12" width="18.88671875" style="9" customWidth="1"/>
    <col min="13" max="13" width="9.44140625" style="65" customWidth="1"/>
    <col min="14" max="14" width="11.109375" style="3" customWidth="1"/>
    <col min="15" max="15" width="16.6640625" style="3" customWidth="1"/>
    <col min="16" max="16" width="21.109375" style="3" customWidth="1" collapsed="1"/>
    <col min="17" max="17" width="12.88671875" style="13" customWidth="1"/>
    <col min="18" max="18" width="10.44140625" style="66" customWidth="1"/>
    <col min="19" max="19" width="12.44140625" style="12" customWidth="1"/>
    <col min="20" max="20" width="7.6640625" style="3" customWidth="1"/>
    <col min="21" max="21" width="15.6640625" style="94" hidden="1" customWidth="1"/>
    <col min="22" max="22" width="14.109375" style="91" hidden="1" customWidth="1"/>
    <col min="23" max="23" width="26.109375" style="92" hidden="1" customWidth="1"/>
    <col min="24" max="24" width="15" style="94" hidden="1" customWidth="1"/>
    <col min="25" max="25" width="12.109375" style="90" hidden="1" customWidth="1"/>
    <col min="26" max="26" width="11.109375" style="93" hidden="1" customWidth="1"/>
    <col min="27" max="27" width="11" style="90" hidden="1" customWidth="1"/>
    <col min="28" max="28" width="5.88671875" style="90" hidden="1" customWidth="1"/>
    <col min="29" max="29" width="10.44140625" style="90" hidden="1" customWidth="1"/>
    <col min="30" max="30" width="10.109375" style="90" hidden="1" customWidth="1"/>
    <col min="31" max="31" width="6.88671875" style="90" hidden="1" customWidth="1"/>
    <col min="32" max="16384" width="8.6640625" style="3"/>
  </cols>
  <sheetData>
    <row r="1" spans="1:31" ht="61.5" customHeight="1">
      <c r="A1" s="121" t="s">
        <v>266</v>
      </c>
      <c r="B1" s="122"/>
      <c r="C1" s="122"/>
      <c r="D1" s="122"/>
      <c r="E1" s="122"/>
      <c r="F1" s="122"/>
      <c r="G1" s="122"/>
      <c r="H1" s="122"/>
      <c r="I1" s="122"/>
      <c r="J1" s="122"/>
      <c r="K1" s="122"/>
      <c r="L1" s="122"/>
      <c r="M1" s="122"/>
      <c r="N1" s="122"/>
      <c r="O1" s="122"/>
      <c r="P1" s="122"/>
      <c r="Q1" s="122"/>
      <c r="R1" s="122"/>
      <c r="S1" s="2"/>
      <c r="U1" s="90"/>
    </row>
    <row r="2" spans="1:31" ht="18" customHeight="1">
      <c r="B2" s="82"/>
      <c r="C2" s="5"/>
      <c r="D2" s="116" t="s">
        <v>22</v>
      </c>
      <c r="E2" s="116"/>
      <c r="F2" s="116"/>
      <c r="G2" s="116"/>
      <c r="H2" s="116"/>
      <c r="I2" s="116" t="s">
        <v>21</v>
      </c>
      <c r="J2" s="116"/>
      <c r="K2" s="116"/>
      <c r="L2" s="116" t="s">
        <v>29</v>
      </c>
      <c r="M2" s="116"/>
      <c r="N2" s="116"/>
      <c r="O2" s="116"/>
      <c r="Q2" s="6"/>
      <c r="R2" s="6"/>
      <c r="S2" s="116"/>
      <c r="T2" s="116"/>
      <c r="U2" s="117"/>
      <c r="V2" s="116"/>
    </row>
    <row r="3" spans="1:31" ht="9.75" customHeight="1">
      <c r="B3" s="8"/>
      <c r="C3" s="5"/>
      <c r="D3" s="5"/>
      <c r="E3" s="5"/>
      <c r="F3" s="7"/>
      <c r="G3" s="5"/>
      <c r="I3" s="5"/>
      <c r="J3" s="5"/>
      <c r="K3" s="5"/>
      <c r="L3" s="5"/>
      <c r="M3" s="5"/>
      <c r="N3" s="5"/>
      <c r="O3" s="5"/>
      <c r="P3" s="5"/>
      <c r="Q3" s="10"/>
      <c r="R3" s="5"/>
      <c r="S3" s="7"/>
      <c r="U3" s="90"/>
    </row>
    <row r="4" spans="1:31" ht="30" customHeight="1" thickBot="1">
      <c r="A4" s="132" t="s">
        <v>267</v>
      </c>
      <c r="B4" s="132"/>
      <c r="C4" s="132"/>
      <c r="D4" s="132"/>
      <c r="E4" s="132"/>
      <c r="F4" s="132"/>
      <c r="G4" s="132"/>
      <c r="H4" s="132"/>
      <c r="I4" s="132"/>
      <c r="J4" s="132"/>
      <c r="K4" s="132"/>
      <c r="L4" s="132"/>
      <c r="M4" s="132"/>
      <c r="N4" s="132"/>
      <c r="O4" s="132"/>
      <c r="P4" s="132"/>
      <c r="Q4" s="132"/>
      <c r="R4" s="132"/>
      <c r="S4" s="6"/>
      <c r="U4" s="90"/>
    </row>
    <row r="5" spans="1:31" ht="29.1" customHeight="1" thickBot="1">
      <c r="J5" s="107" t="s">
        <v>268</v>
      </c>
      <c r="M5" s="9"/>
      <c r="N5" s="9"/>
      <c r="S5" s="14"/>
    </row>
    <row r="6" spans="1:31" ht="15.75" customHeight="1" thickBot="1">
      <c r="A6" s="15"/>
      <c r="B6" s="83"/>
      <c r="C6" s="16"/>
      <c r="D6" s="16"/>
      <c r="E6" s="16"/>
      <c r="F6" s="16"/>
      <c r="G6" s="16"/>
      <c r="H6" s="123" t="s">
        <v>128</v>
      </c>
      <c r="I6" s="124"/>
      <c r="J6" s="124"/>
      <c r="K6" s="124"/>
      <c r="L6" s="125"/>
      <c r="M6" s="16"/>
      <c r="N6" s="17"/>
      <c r="O6" s="17"/>
      <c r="P6" s="74">
        <f>A39</f>
        <v>29</v>
      </c>
      <c r="Q6" s="18" t="s">
        <v>11</v>
      </c>
      <c r="R6" s="77">
        <f>Q_1</f>
        <v>0</v>
      </c>
      <c r="S6" s="68">
        <f>S_1</f>
        <v>0</v>
      </c>
      <c r="T6" s="19"/>
      <c r="U6" s="90"/>
    </row>
    <row r="7" spans="1:31">
      <c r="A7" s="20"/>
      <c r="B7" s="83"/>
      <c r="C7" s="129" t="s">
        <v>28</v>
      </c>
      <c r="D7" s="130"/>
      <c r="E7" s="131"/>
      <c r="F7" s="21"/>
      <c r="G7" s="22"/>
      <c r="H7" s="126"/>
      <c r="I7" s="127"/>
      <c r="J7" s="127"/>
      <c r="K7" s="127"/>
      <c r="L7" s="128"/>
      <c r="M7" s="80">
        <v>0.1</v>
      </c>
      <c r="N7" s="129" t="s">
        <v>27</v>
      </c>
      <c r="O7" s="130"/>
      <c r="P7" s="75"/>
      <c r="Q7" s="24" t="s">
        <v>8</v>
      </c>
      <c r="R7" s="78">
        <v>0</v>
      </c>
      <c r="S7" s="69">
        <v>0</v>
      </c>
      <c r="T7" s="26"/>
      <c r="U7" s="90"/>
    </row>
    <row r="8" spans="1:31">
      <c r="A8" s="27"/>
      <c r="B8" s="84"/>
      <c r="C8" s="118"/>
      <c r="D8" s="119"/>
      <c r="E8" s="119"/>
      <c r="F8" s="119"/>
      <c r="G8" s="119"/>
      <c r="H8" s="119"/>
      <c r="I8" s="120"/>
      <c r="J8" s="28"/>
      <c r="K8" s="28"/>
      <c r="L8" s="28"/>
      <c r="M8" s="29"/>
      <c r="N8" s="30"/>
      <c r="O8" s="28"/>
      <c r="P8" s="76"/>
      <c r="Q8" s="31"/>
      <c r="R8" s="100"/>
      <c r="S8" s="101"/>
      <c r="T8" s="32"/>
      <c r="U8" s="90"/>
    </row>
    <row r="9" spans="1:31" customFormat="1" ht="29.4" customHeight="1">
      <c r="A9" s="33" t="s">
        <v>5</v>
      </c>
      <c r="B9" s="34"/>
      <c r="C9" s="33" t="s">
        <v>10</v>
      </c>
      <c r="D9" s="33" t="s">
        <v>32</v>
      </c>
      <c r="E9" s="33" t="s">
        <v>0</v>
      </c>
      <c r="F9" s="33" t="s">
        <v>23</v>
      </c>
      <c r="G9" s="35" t="s">
        <v>16</v>
      </c>
      <c r="H9" s="33" t="s">
        <v>18</v>
      </c>
      <c r="I9" s="33" t="s">
        <v>19</v>
      </c>
      <c r="J9" s="33" t="s">
        <v>20</v>
      </c>
      <c r="K9" s="33" t="s">
        <v>3</v>
      </c>
      <c r="L9" s="35" t="s">
        <v>1</v>
      </c>
      <c r="M9" s="35" t="s">
        <v>13</v>
      </c>
      <c r="N9" s="33" t="s">
        <v>15</v>
      </c>
      <c r="O9" s="33" t="s">
        <v>2</v>
      </c>
      <c r="P9" s="33" t="s">
        <v>4</v>
      </c>
      <c r="Q9" s="36" t="str">
        <f>IF(Discount=0,"Net Price","Price after "&amp;TEXT(Discount,"0%")&amp;" Discount")</f>
        <v>Price after 10% Discount</v>
      </c>
      <c r="R9" s="37" t="s">
        <v>40</v>
      </c>
      <c r="S9" s="70" t="s">
        <v>7</v>
      </c>
      <c r="T9" s="33" t="s">
        <v>14</v>
      </c>
      <c r="U9" s="33" t="s">
        <v>10</v>
      </c>
      <c r="V9" s="33" t="s">
        <v>17</v>
      </c>
      <c r="W9" s="33" t="s">
        <v>265</v>
      </c>
      <c r="X9" s="112" t="s">
        <v>24</v>
      </c>
      <c r="Y9" s="110" t="s">
        <v>36</v>
      </c>
      <c r="Z9" s="38" t="s">
        <v>25</v>
      </c>
      <c r="AA9" s="38" t="s">
        <v>35</v>
      </c>
      <c r="AB9" s="38" t="s">
        <v>33</v>
      </c>
      <c r="AC9" s="38" t="s">
        <v>1</v>
      </c>
      <c r="AD9" s="38" t="s">
        <v>37</v>
      </c>
      <c r="AE9" s="38" t="s">
        <v>39</v>
      </c>
    </row>
    <row r="10" spans="1:31" customFormat="1" ht="18">
      <c r="A10" s="4"/>
      <c r="B10" s="39" t="s">
        <v>9</v>
      </c>
      <c r="C10" s="40"/>
      <c r="D10" s="39"/>
      <c r="E10" s="39"/>
      <c r="F10" s="41"/>
      <c r="G10" s="42"/>
      <c r="H10" s="39"/>
      <c r="I10" s="39"/>
      <c r="J10" s="39"/>
      <c r="K10" s="39"/>
      <c r="L10" s="39"/>
      <c r="M10" s="43"/>
      <c r="N10" s="39"/>
      <c r="O10" s="39" t="s">
        <v>9</v>
      </c>
      <c r="P10" s="39"/>
      <c r="Q10" s="44"/>
      <c r="R10" s="45">
        <f>SUM(R11:R39)</f>
        <v>0</v>
      </c>
      <c r="S10" s="71">
        <f>SUM(S11:S39)</f>
        <v>0</v>
      </c>
      <c r="T10" s="39"/>
      <c r="U10" s="87"/>
      <c r="V10" s="87"/>
      <c r="W10" s="95"/>
      <c r="X10" s="86"/>
      <c r="Y10" s="46"/>
      <c r="Z10" s="86"/>
      <c r="AA10" s="46"/>
      <c r="AB10" s="46"/>
      <c r="AC10" s="46"/>
      <c r="AD10" s="46"/>
      <c r="AE10" s="104"/>
    </row>
    <row r="11" spans="1:31" customFormat="1">
      <c r="A11" s="47">
        <v>1</v>
      </c>
      <c r="B11" s="81" t="s">
        <v>269</v>
      </c>
      <c r="C11" s="48">
        <f t="shared" ref="C11" si="0">HYPERLINK("https://sentrumbookstore.com/catalog/books/"&amp;U11&amp;"/",U11)</f>
        <v>9783689598327</v>
      </c>
      <c r="D11" s="49" t="s">
        <v>26</v>
      </c>
      <c r="E11" s="50" t="s">
        <v>31</v>
      </c>
      <c r="F11" s="51" t="s">
        <v>6</v>
      </c>
      <c r="G11" s="52">
        <v>508</v>
      </c>
      <c r="H11" s="49" t="s">
        <v>41</v>
      </c>
      <c r="I11" s="49" t="s">
        <v>67</v>
      </c>
      <c r="J11" s="49" t="s">
        <v>66</v>
      </c>
      <c r="K11" s="53">
        <v>2025</v>
      </c>
      <c r="L11" s="49" t="s">
        <v>42</v>
      </c>
      <c r="M11" s="49"/>
      <c r="N11" s="49" t="s">
        <v>43</v>
      </c>
      <c r="O11" s="49" t="s">
        <v>65</v>
      </c>
      <c r="P11" s="49" t="s">
        <v>64</v>
      </c>
      <c r="Q11" s="79">
        <f t="shared" ref="Q11" si="1">ROUND(W11*(100%-Discount),1)</f>
        <v>53.8</v>
      </c>
      <c r="R11" s="1"/>
      <c r="S11" s="72" t="str">
        <f t="shared" ref="S11" si="2">IF(R11="","",R11*Q11)</f>
        <v/>
      </c>
      <c r="T11" s="54" t="str">
        <f t="shared" ref="T11" si="3">HYPERLINK(V11,"Image")</f>
        <v>Image</v>
      </c>
      <c r="U11" s="96">
        <v>9783689598327</v>
      </c>
      <c r="V11" s="103" t="s">
        <v>69</v>
      </c>
      <c r="W11" s="106">
        <v>59.8</v>
      </c>
      <c r="X11" s="98" t="s">
        <v>68</v>
      </c>
      <c r="Y11" s="97" t="s">
        <v>61</v>
      </c>
      <c r="Z11" s="97" t="s">
        <v>44</v>
      </c>
      <c r="AA11" s="96" t="s">
        <v>60</v>
      </c>
      <c r="AB11" s="98">
        <v>700</v>
      </c>
      <c r="AC11" s="97" t="s">
        <v>45</v>
      </c>
      <c r="AD11" s="105" t="s">
        <v>42</v>
      </c>
      <c r="AE11" s="104" t="s">
        <v>38</v>
      </c>
    </row>
    <row r="12" spans="1:31" customFormat="1">
      <c r="A12" s="47">
        <v>2</v>
      </c>
      <c r="B12" s="81" t="s">
        <v>269</v>
      </c>
      <c r="C12" s="48">
        <f t="shared" ref="C12" si="4">HYPERLINK("https://sentrumbookstore.com/catalog/books/"&amp;U12&amp;"/",U12)</f>
        <v>9783689598334</v>
      </c>
      <c r="D12" s="49" t="s">
        <v>34</v>
      </c>
      <c r="E12" s="50" t="s">
        <v>31</v>
      </c>
      <c r="F12" s="51" t="s">
        <v>6</v>
      </c>
      <c r="G12" s="52">
        <v>406</v>
      </c>
      <c r="H12" s="49" t="s">
        <v>41</v>
      </c>
      <c r="I12" s="49" t="s">
        <v>67</v>
      </c>
      <c r="J12" s="49" t="s">
        <v>66</v>
      </c>
      <c r="K12" s="53">
        <v>2025</v>
      </c>
      <c r="L12" s="49" t="s">
        <v>42</v>
      </c>
      <c r="M12" s="49"/>
      <c r="N12" s="49" t="s">
        <v>43</v>
      </c>
      <c r="O12" s="49" t="s">
        <v>65</v>
      </c>
      <c r="P12" s="49" t="s">
        <v>64</v>
      </c>
      <c r="Q12" s="79">
        <f t="shared" ref="Q12" si="5">ROUND(W12*(100%-Discount),1)</f>
        <v>50.7</v>
      </c>
      <c r="R12" s="1"/>
      <c r="S12" s="72" t="str">
        <f t="shared" ref="S12" si="6">IF(R12="","",R12*Q12)</f>
        <v/>
      </c>
      <c r="T12" s="54" t="str">
        <f t="shared" ref="T12" si="7">HYPERLINK(V12,"Image")</f>
        <v>Image</v>
      </c>
      <c r="U12" s="96">
        <v>9783689598334</v>
      </c>
      <c r="V12" s="103" t="s">
        <v>63</v>
      </c>
      <c r="W12" s="113">
        <v>56.3</v>
      </c>
      <c r="X12" s="98" t="s">
        <v>62</v>
      </c>
      <c r="Y12" s="97" t="s">
        <v>61</v>
      </c>
      <c r="Z12" s="97" t="s">
        <v>44</v>
      </c>
      <c r="AA12" s="96" t="s">
        <v>60</v>
      </c>
      <c r="AB12" s="98">
        <v>600</v>
      </c>
      <c r="AC12" s="97" t="s">
        <v>45</v>
      </c>
      <c r="AD12" s="105" t="s">
        <v>42</v>
      </c>
      <c r="AE12" s="104" t="s">
        <v>38</v>
      </c>
    </row>
    <row r="13" spans="1:31" customFormat="1">
      <c r="A13" s="47">
        <v>3</v>
      </c>
      <c r="B13" s="81"/>
      <c r="C13" s="48">
        <f t="shared" ref="C13:C19" si="8">HYPERLINK("https://sentrumbookstore.com/catalog/books/"&amp;U13&amp;"/",U13)</f>
        <v>9783689597771</v>
      </c>
      <c r="D13" s="49" t="s">
        <v>34</v>
      </c>
      <c r="E13" s="50" t="s">
        <v>31</v>
      </c>
      <c r="F13" s="51" t="s">
        <v>6</v>
      </c>
      <c r="G13" s="52">
        <v>456</v>
      </c>
      <c r="H13" s="49" t="s">
        <v>41</v>
      </c>
      <c r="I13" s="49" t="s">
        <v>257</v>
      </c>
      <c r="J13" s="49" t="s">
        <v>258</v>
      </c>
      <c r="K13" s="53">
        <v>2024</v>
      </c>
      <c r="L13" s="49" t="s">
        <v>42</v>
      </c>
      <c r="M13" s="49"/>
      <c r="N13" s="49" t="s">
        <v>43</v>
      </c>
      <c r="O13" s="49" t="s">
        <v>259</v>
      </c>
      <c r="P13" s="49" t="s">
        <v>260</v>
      </c>
      <c r="Q13" s="79">
        <f t="shared" ref="Q13:Q19" si="9">ROUND(W13*(100%-Discount),1)</f>
        <v>48.9</v>
      </c>
      <c r="R13" s="1"/>
      <c r="S13" s="72" t="str">
        <f t="shared" ref="S13:S19" si="10">IF(R13="","",R13*Q13)</f>
        <v/>
      </c>
      <c r="T13" s="54" t="str">
        <f t="shared" ref="T13:T19" si="11">HYPERLINK(V13,"Image")</f>
        <v>Image</v>
      </c>
      <c r="U13" s="96">
        <v>9783689597771</v>
      </c>
      <c r="V13" s="103" t="s">
        <v>261</v>
      </c>
      <c r="W13" s="113">
        <v>54.3</v>
      </c>
      <c r="X13" s="98" t="s">
        <v>262</v>
      </c>
      <c r="Y13" s="97" t="s">
        <v>263</v>
      </c>
      <c r="Z13" s="97" t="s">
        <v>44</v>
      </c>
      <c r="AA13" s="96" t="s">
        <v>264</v>
      </c>
      <c r="AB13" s="98">
        <v>528</v>
      </c>
      <c r="AC13" s="97" t="s">
        <v>45</v>
      </c>
      <c r="AD13" s="105" t="s">
        <v>42</v>
      </c>
      <c r="AE13" s="104" t="s">
        <v>38</v>
      </c>
    </row>
    <row r="14" spans="1:31" customFormat="1">
      <c r="A14" s="47">
        <v>4</v>
      </c>
      <c r="B14" s="81" t="s">
        <v>269</v>
      </c>
      <c r="C14" s="48">
        <f t="shared" si="8"/>
        <v>9781965369869</v>
      </c>
      <c r="D14" s="49" t="s">
        <v>26</v>
      </c>
      <c r="E14" s="50" t="s">
        <v>31</v>
      </c>
      <c r="F14" s="51" t="s">
        <v>6</v>
      </c>
      <c r="G14" s="52">
        <v>444</v>
      </c>
      <c r="H14" s="49" t="s">
        <v>183</v>
      </c>
      <c r="I14" s="49" t="s">
        <v>184</v>
      </c>
      <c r="J14" s="49" t="s">
        <v>185</v>
      </c>
      <c r="K14" s="53">
        <v>2025</v>
      </c>
      <c r="L14" s="49" t="s">
        <v>186</v>
      </c>
      <c r="M14" s="49" t="s">
        <v>187</v>
      </c>
      <c r="N14" s="49" t="s">
        <v>188</v>
      </c>
      <c r="O14" s="49" t="s">
        <v>184</v>
      </c>
      <c r="P14" s="49" t="s">
        <v>189</v>
      </c>
      <c r="Q14" s="79">
        <f t="shared" si="9"/>
        <v>52.2</v>
      </c>
      <c r="R14" s="1"/>
      <c r="S14" s="72" t="str">
        <f t="shared" si="10"/>
        <v/>
      </c>
      <c r="T14" s="54" t="str">
        <f t="shared" si="11"/>
        <v>Image</v>
      </c>
      <c r="U14" s="96">
        <v>9781965369869</v>
      </c>
      <c r="V14" s="103" t="s">
        <v>190</v>
      </c>
      <c r="W14" s="113">
        <v>58</v>
      </c>
      <c r="X14" s="98">
        <v>9781965369869</v>
      </c>
      <c r="Y14" s="97" t="s">
        <v>191</v>
      </c>
      <c r="Z14" s="97" t="s">
        <v>188</v>
      </c>
      <c r="AA14" s="96" t="s">
        <v>184</v>
      </c>
      <c r="AB14" s="98">
        <v>886</v>
      </c>
      <c r="AC14" s="97" t="s">
        <v>186</v>
      </c>
      <c r="AD14" s="105" t="s">
        <v>186</v>
      </c>
      <c r="AE14" s="104" t="s">
        <v>38</v>
      </c>
    </row>
    <row r="15" spans="1:31" customFormat="1">
      <c r="A15" s="47">
        <v>5</v>
      </c>
      <c r="B15" s="81" t="s">
        <v>269</v>
      </c>
      <c r="C15" s="48">
        <f t="shared" si="8"/>
        <v>9781965369890</v>
      </c>
      <c r="D15" s="49" t="s">
        <v>34</v>
      </c>
      <c r="E15" s="50" t="s">
        <v>31</v>
      </c>
      <c r="F15" s="51" t="s">
        <v>6</v>
      </c>
      <c r="G15" s="52">
        <v>444</v>
      </c>
      <c r="H15" s="49" t="s">
        <v>183</v>
      </c>
      <c r="I15" s="49" t="s">
        <v>184</v>
      </c>
      <c r="J15" s="49" t="s">
        <v>192</v>
      </c>
      <c r="K15" s="53">
        <v>2025</v>
      </c>
      <c r="L15" s="49" t="s">
        <v>186</v>
      </c>
      <c r="M15" s="49" t="s">
        <v>187</v>
      </c>
      <c r="N15" s="49" t="s">
        <v>188</v>
      </c>
      <c r="O15" s="49" t="s">
        <v>184</v>
      </c>
      <c r="P15" s="49" t="s">
        <v>193</v>
      </c>
      <c r="Q15" s="79">
        <f t="shared" si="9"/>
        <v>45.8</v>
      </c>
      <c r="R15" s="1"/>
      <c r="S15" s="72" t="str">
        <f t="shared" si="10"/>
        <v/>
      </c>
      <c r="T15" s="54" t="str">
        <f t="shared" si="11"/>
        <v>Image</v>
      </c>
      <c r="U15" s="96">
        <v>9781965369890</v>
      </c>
      <c r="V15" s="103" t="s">
        <v>194</v>
      </c>
      <c r="W15" s="113">
        <v>50.9</v>
      </c>
      <c r="X15" s="98">
        <v>9781965369890</v>
      </c>
      <c r="Y15" s="97" t="s">
        <v>195</v>
      </c>
      <c r="Z15" s="97" t="s">
        <v>188</v>
      </c>
      <c r="AA15" s="96" t="s">
        <v>184</v>
      </c>
      <c r="AB15" s="98">
        <v>734</v>
      </c>
      <c r="AC15" s="97" t="s">
        <v>186</v>
      </c>
      <c r="AD15" s="105" t="s">
        <v>186</v>
      </c>
      <c r="AE15" s="104" t="s">
        <v>38</v>
      </c>
    </row>
    <row r="16" spans="1:31" customFormat="1">
      <c r="A16" s="47">
        <v>6</v>
      </c>
      <c r="B16" s="81" t="s">
        <v>269</v>
      </c>
      <c r="C16" s="48">
        <f t="shared" si="8"/>
        <v>9781965369852</v>
      </c>
      <c r="D16" s="49" t="s">
        <v>26</v>
      </c>
      <c r="E16" s="50" t="s">
        <v>31</v>
      </c>
      <c r="F16" s="51" t="s">
        <v>6</v>
      </c>
      <c r="G16" s="52">
        <v>164</v>
      </c>
      <c r="H16" s="49" t="s">
        <v>183</v>
      </c>
      <c r="I16" s="49" t="s">
        <v>196</v>
      </c>
      <c r="J16" s="49" t="s">
        <v>197</v>
      </c>
      <c r="K16" s="53">
        <v>2025</v>
      </c>
      <c r="L16" s="49" t="s">
        <v>186</v>
      </c>
      <c r="M16" s="49" t="s">
        <v>187</v>
      </c>
      <c r="N16" s="49" t="s">
        <v>188</v>
      </c>
      <c r="O16" s="49" t="s">
        <v>198</v>
      </c>
      <c r="P16" s="49" t="s">
        <v>199</v>
      </c>
      <c r="Q16" s="79">
        <f t="shared" si="9"/>
        <v>41</v>
      </c>
      <c r="R16" s="1"/>
      <c r="S16" s="72" t="str">
        <f t="shared" si="10"/>
        <v/>
      </c>
      <c r="T16" s="54" t="str">
        <f t="shared" si="11"/>
        <v>Image</v>
      </c>
      <c r="U16" s="96">
        <v>9781965369852</v>
      </c>
      <c r="V16" s="103" t="s">
        <v>200</v>
      </c>
      <c r="W16" s="113">
        <v>45.5</v>
      </c>
      <c r="X16" s="98">
        <v>9781965369852</v>
      </c>
      <c r="Y16" s="97" t="s">
        <v>201</v>
      </c>
      <c r="Z16" s="97" t="s">
        <v>188</v>
      </c>
      <c r="AA16" s="96" t="s">
        <v>202</v>
      </c>
      <c r="AB16" s="98">
        <v>464</v>
      </c>
      <c r="AC16" s="97" t="s">
        <v>186</v>
      </c>
      <c r="AD16" s="105" t="s">
        <v>186</v>
      </c>
      <c r="AE16" s="104" t="s">
        <v>38</v>
      </c>
    </row>
    <row r="17" spans="1:31" customFormat="1">
      <c r="A17" s="47">
        <v>7</v>
      </c>
      <c r="B17" s="81" t="s">
        <v>269</v>
      </c>
      <c r="C17" s="48">
        <f t="shared" si="8"/>
        <v>9781965369883</v>
      </c>
      <c r="D17" s="49" t="s">
        <v>34</v>
      </c>
      <c r="E17" s="50" t="s">
        <v>31</v>
      </c>
      <c r="F17" s="51" t="s">
        <v>6</v>
      </c>
      <c r="G17" s="52">
        <v>164</v>
      </c>
      <c r="H17" s="49" t="s">
        <v>183</v>
      </c>
      <c r="I17" s="49" t="s">
        <v>196</v>
      </c>
      <c r="J17" s="49" t="s">
        <v>203</v>
      </c>
      <c r="K17" s="53">
        <v>2025</v>
      </c>
      <c r="L17" s="49" t="s">
        <v>186</v>
      </c>
      <c r="M17" s="49" t="s">
        <v>187</v>
      </c>
      <c r="N17" s="49" t="s">
        <v>188</v>
      </c>
      <c r="O17" s="49" t="s">
        <v>198</v>
      </c>
      <c r="P17" s="49" t="s">
        <v>204</v>
      </c>
      <c r="Q17" s="79">
        <f t="shared" si="9"/>
        <v>29</v>
      </c>
      <c r="R17" s="1"/>
      <c r="S17" s="72" t="str">
        <f t="shared" si="10"/>
        <v/>
      </c>
      <c r="T17" s="54" t="str">
        <f t="shared" si="11"/>
        <v>Image</v>
      </c>
      <c r="U17" s="96">
        <v>9781965369883</v>
      </c>
      <c r="V17" s="103" t="s">
        <v>205</v>
      </c>
      <c r="W17" s="113">
        <v>32.200000000000003</v>
      </c>
      <c r="X17" s="98">
        <v>9781965369883</v>
      </c>
      <c r="Y17" s="97" t="s">
        <v>206</v>
      </c>
      <c r="Z17" s="97" t="s">
        <v>188</v>
      </c>
      <c r="AA17" s="96" t="s">
        <v>202</v>
      </c>
      <c r="AB17" s="98">
        <v>281</v>
      </c>
      <c r="AC17" s="97" t="s">
        <v>186</v>
      </c>
      <c r="AD17" s="105" t="s">
        <v>186</v>
      </c>
      <c r="AE17" s="104" t="s">
        <v>38</v>
      </c>
    </row>
    <row r="18" spans="1:31" customFormat="1">
      <c r="A18" s="47">
        <v>8</v>
      </c>
      <c r="B18" s="81" t="s">
        <v>269</v>
      </c>
      <c r="C18" s="48">
        <f t="shared" si="8"/>
        <v>9781965369845</v>
      </c>
      <c r="D18" s="49" t="s">
        <v>26</v>
      </c>
      <c r="E18" s="50" t="s">
        <v>31</v>
      </c>
      <c r="F18" s="51" t="s">
        <v>6</v>
      </c>
      <c r="G18" s="52">
        <v>228</v>
      </c>
      <c r="H18" s="49" t="s">
        <v>183</v>
      </c>
      <c r="I18" s="49" t="s">
        <v>207</v>
      </c>
      <c r="J18" s="49" t="s">
        <v>208</v>
      </c>
      <c r="K18" s="53">
        <v>2025</v>
      </c>
      <c r="L18" s="49" t="s">
        <v>186</v>
      </c>
      <c r="M18" s="49" t="s">
        <v>187</v>
      </c>
      <c r="N18" s="49" t="s">
        <v>188</v>
      </c>
      <c r="O18" s="49" t="s">
        <v>209</v>
      </c>
      <c r="P18" s="49" t="s">
        <v>210</v>
      </c>
      <c r="Q18" s="79">
        <f t="shared" si="9"/>
        <v>45.2</v>
      </c>
      <c r="R18" s="1"/>
      <c r="S18" s="72" t="str">
        <f t="shared" si="10"/>
        <v/>
      </c>
      <c r="T18" s="54" t="str">
        <f>HYPERLINK(V18,"Image")</f>
        <v>Image</v>
      </c>
      <c r="U18" s="96">
        <v>9781965369845</v>
      </c>
      <c r="V18" s="103" t="s">
        <v>211</v>
      </c>
      <c r="W18" s="113">
        <v>50.2</v>
      </c>
      <c r="X18" s="98">
        <v>9781965369845</v>
      </c>
      <c r="Y18" s="97" t="s">
        <v>212</v>
      </c>
      <c r="Z18" s="97" t="s">
        <v>188</v>
      </c>
      <c r="AA18" s="96" t="s">
        <v>213</v>
      </c>
      <c r="AB18" s="98">
        <v>540</v>
      </c>
      <c r="AC18" s="97" t="s">
        <v>186</v>
      </c>
      <c r="AD18" s="105" t="s">
        <v>186</v>
      </c>
      <c r="AE18" s="104" t="s">
        <v>38</v>
      </c>
    </row>
    <row r="19" spans="1:31" customFormat="1">
      <c r="A19" s="47">
        <v>9</v>
      </c>
      <c r="B19" s="81" t="s">
        <v>269</v>
      </c>
      <c r="C19" s="48">
        <f t="shared" si="8"/>
        <v>9781965369876</v>
      </c>
      <c r="D19" s="49" t="s">
        <v>34</v>
      </c>
      <c r="E19" s="50" t="s">
        <v>31</v>
      </c>
      <c r="F19" s="51" t="s">
        <v>6</v>
      </c>
      <c r="G19" s="52">
        <v>228</v>
      </c>
      <c r="H19" s="49" t="s">
        <v>183</v>
      </c>
      <c r="I19" s="49" t="s">
        <v>207</v>
      </c>
      <c r="J19" s="49" t="s">
        <v>214</v>
      </c>
      <c r="K19" s="53">
        <v>2025</v>
      </c>
      <c r="L19" s="49" t="s">
        <v>186</v>
      </c>
      <c r="M19" s="49" t="s">
        <v>187</v>
      </c>
      <c r="N19" s="49" t="s">
        <v>188</v>
      </c>
      <c r="O19" s="49" t="s">
        <v>209</v>
      </c>
      <c r="P19" s="49" t="s">
        <v>215</v>
      </c>
      <c r="Q19" s="79">
        <f t="shared" si="9"/>
        <v>33.700000000000003</v>
      </c>
      <c r="R19" s="1"/>
      <c r="S19" s="72" t="str">
        <f t="shared" si="10"/>
        <v/>
      </c>
      <c r="T19" s="54" t="str">
        <f t="shared" si="11"/>
        <v>Image</v>
      </c>
      <c r="U19" s="96">
        <v>9781965369876</v>
      </c>
      <c r="V19" s="103" t="s">
        <v>216</v>
      </c>
      <c r="W19" s="113">
        <v>37.4</v>
      </c>
      <c r="X19" s="98">
        <v>9781965369876</v>
      </c>
      <c r="Y19" s="97" t="s">
        <v>217</v>
      </c>
      <c r="Z19" s="97" t="s">
        <v>188</v>
      </c>
      <c r="AA19" s="96" t="s">
        <v>213</v>
      </c>
      <c r="AB19" s="98">
        <v>389</v>
      </c>
      <c r="AC19" s="97" t="s">
        <v>186</v>
      </c>
      <c r="AD19" s="105" t="s">
        <v>186</v>
      </c>
      <c r="AE19" s="104" t="s">
        <v>38</v>
      </c>
    </row>
    <row r="20" spans="1:31" customFormat="1">
      <c r="A20" s="47">
        <v>10</v>
      </c>
      <c r="B20" s="81"/>
      <c r="C20" s="48">
        <f>HYPERLINK("https://sentrumbookstore.com/catalog/books/"&amp;U20&amp;"/",U20)</f>
        <v>9783689599843</v>
      </c>
      <c r="D20" s="49" t="s">
        <v>34</v>
      </c>
      <c r="E20" s="50" t="s">
        <v>31</v>
      </c>
      <c r="F20" s="51" t="s">
        <v>6</v>
      </c>
      <c r="G20" s="52">
        <v>320</v>
      </c>
      <c r="H20" s="49" t="s">
        <v>46</v>
      </c>
      <c r="I20" s="49" t="s">
        <v>48</v>
      </c>
      <c r="J20" s="49" t="s">
        <v>127</v>
      </c>
      <c r="K20" s="53">
        <v>2025</v>
      </c>
      <c r="L20" s="49" t="s">
        <v>42</v>
      </c>
      <c r="M20" s="49" t="s">
        <v>49</v>
      </c>
      <c r="N20" s="49" t="s">
        <v>47</v>
      </c>
      <c r="O20" s="49" t="s">
        <v>50</v>
      </c>
      <c r="P20" s="49" t="s">
        <v>126</v>
      </c>
      <c r="Q20" s="79">
        <f t="shared" ref="Q20" si="12">ROUND(W20*(100%-Discount),1)</f>
        <v>35.299999999999997</v>
      </c>
      <c r="R20" s="1"/>
      <c r="S20" s="72" t="str">
        <f t="shared" ref="S20" si="13">IF(R20="","",R20*Q20)</f>
        <v/>
      </c>
      <c r="T20" s="54" t="str">
        <f t="shared" ref="T20" si="14">HYPERLINK(V20,"Image")</f>
        <v>Image</v>
      </c>
      <c r="U20" s="96">
        <v>9783689599843</v>
      </c>
      <c r="V20" s="103" t="s">
        <v>125</v>
      </c>
      <c r="W20" s="106">
        <v>39.200000000000003</v>
      </c>
      <c r="X20" s="98">
        <v>9783689599843</v>
      </c>
      <c r="Y20" s="97" t="s">
        <v>124</v>
      </c>
      <c r="Z20" s="97" t="s">
        <v>47</v>
      </c>
      <c r="AA20" s="96" t="s">
        <v>123</v>
      </c>
      <c r="AB20" s="98">
        <v>372</v>
      </c>
      <c r="AC20" s="97" t="s">
        <v>45</v>
      </c>
      <c r="AD20" s="105" t="s">
        <v>42</v>
      </c>
      <c r="AE20" s="104" t="s">
        <v>38</v>
      </c>
    </row>
    <row r="21" spans="1:31" customFormat="1">
      <c r="A21" s="47">
        <v>11</v>
      </c>
      <c r="B21" s="81" t="s">
        <v>269</v>
      </c>
      <c r="C21" s="48">
        <f t="shared" ref="C21:C38" si="15">HYPERLINK("https://sentrumbookstore.com/catalog/books/"&amp;U21&amp;"/",U21)</f>
        <v>9783689599669</v>
      </c>
      <c r="D21" s="49" t="s">
        <v>26</v>
      </c>
      <c r="E21" s="50" t="s">
        <v>31</v>
      </c>
      <c r="F21" s="51" t="s">
        <v>6</v>
      </c>
      <c r="G21" s="52">
        <v>564</v>
      </c>
      <c r="H21" s="49" t="s">
        <v>46</v>
      </c>
      <c r="I21" s="49" t="s">
        <v>122</v>
      </c>
      <c r="J21" s="49" t="s">
        <v>129</v>
      </c>
      <c r="K21" s="53">
        <v>2025</v>
      </c>
      <c r="L21" s="49" t="s">
        <v>130</v>
      </c>
      <c r="M21" s="49"/>
      <c r="N21" s="49" t="s">
        <v>47</v>
      </c>
      <c r="O21" s="49" t="s">
        <v>121</v>
      </c>
      <c r="P21" s="49" t="s">
        <v>131</v>
      </c>
      <c r="Q21" s="79">
        <f t="shared" ref="Q21:Q38" si="16">ROUND(W21*(100%-Discount),1)</f>
        <v>49.9</v>
      </c>
      <c r="R21" s="1"/>
      <c r="S21" s="72" t="str">
        <f t="shared" ref="S21:S38" si="17">IF(R21="","",R21*Q21)</f>
        <v/>
      </c>
      <c r="T21" s="54" t="str">
        <f t="shared" ref="T21:T38" si="18">HYPERLINK(V21,"Image")</f>
        <v>Image</v>
      </c>
      <c r="U21" s="96">
        <v>9783689599669</v>
      </c>
      <c r="V21" s="103" t="s">
        <v>120</v>
      </c>
      <c r="W21" s="113">
        <v>55.4</v>
      </c>
      <c r="X21" s="98" t="s">
        <v>119</v>
      </c>
      <c r="Y21" s="97" t="s">
        <v>132</v>
      </c>
      <c r="Z21" s="97" t="s">
        <v>47</v>
      </c>
      <c r="AA21" s="96" t="s">
        <v>118</v>
      </c>
      <c r="AB21" s="98">
        <v>870</v>
      </c>
      <c r="AC21" s="97" t="s">
        <v>130</v>
      </c>
      <c r="AD21" s="105" t="s">
        <v>130</v>
      </c>
      <c r="AE21" s="104" t="s">
        <v>38</v>
      </c>
    </row>
    <row r="22" spans="1:31" customFormat="1">
      <c r="A22" s="47">
        <v>12</v>
      </c>
      <c r="B22" s="81" t="s">
        <v>270</v>
      </c>
      <c r="C22" s="48">
        <f t="shared" si="15"/>
        <v>9783689599775</v>
      </c>
      <c r="D22" s="49" t="s">
        <v>34</v>
      </c>
      <c r="E22" s="50" t="s">
        <v>31</v>
      </c>
      <c r="F22" s="51" t="s">
        <v>6</v>
      </c>
      <c r="G22" s="52">
        <v>408</v>
      </c>
      <c r="H22" s="49" t="s">
        <v>46</v>
      </c>
      <c r="I22" s="49" t="s">
        <v>133</v>
      </c>
      <c r="J22" s="49" t="s">
        <v>134</v>
      </c>
      <c r="K22" s="53">
        <v>2025</v>
      </c>
      <c r="L22" s="49" t="s">
        <v>135</v>
      </c>
      <c r="M22" s="49"/>
      <c r="N22" s="49" t="s">
        <v>47</v>
      </c>
      <c r="O22" s="49" t="s">
        <v>136</v>
      </c>
      <c r="P22" s="49" t="s">
        <v>137</v>
      </c>
      <c r="Q22" s="79">
        <f t="shared" si="16"/>
        <v>37.5</v>
      </c>
      <c r="R22" s="1"/>
      <c r="S22" s="72" t="str">
        <f t="shared" si="17"/>
        <v/>
      </c>
      <c r="T22" s="54" t="str">
        <f t="shared" si="18"/>
        <v>Image</v>
      </c>
      <c r="U22" s="96">
        <v>9783689599775</v>
      </c>
      <c r="V22" s="103" t="s">
        <v>138</v>
      </c>
      <c r="W22" s="113">
        <v>41.7</v>
      </c>
      <c r="X22" s="98">
        <v>9783689599775</v>
      </c>
      <c r="Y22" s="97" t="s">
        <v>139</v>
      </c>
      <c r="Z22" s="97" t="s">
        <v>47</v>
      </c>
      <c r="AA22" s="96" t="s">
        <v>140</v>
      </c>
      <c r="AB22" s="98">
        <v>482</v>
      </c>
      <c r="AC22" s="97" t="s">
        <v>135</v>
      </c>
      <c r="AD22" s="105" t="s">
        <v>135</v>
      </c>
      <c r="AE22" s="104" t="s">
        <v>38</v>
      </c>
    </row>
    <row r="23" spans="1:31" customFormat="1">
      <c r="A23" s="47">
        <v>13</v>
      </c>
      <c r="B23" s="81"/>
      <c r="C23" s="48">
        <f t="shared" si="15"/>
        <v>9783689599713</v>
      </c>
      <c r="D23" s="49" t="s">
        <v>34</v>
      </c>
      <c r="E23" s="50" t="s">
        <v>31</v>
      </c>
      <c r="F23" s="51" t="s">
        <v>6</v>
      </c>
      <c r="G23" s="52">
        <v>264</v>
      </c>
      <c r="H23" s="49" t="s">
        <v>46</v>
      </c>
      <c r="I23" s="49" t="s">
        <v>141</v>
      </c>
      <c r="J23" s="49" t="s">
        <v>142</v>
      </c>
      <c r="K23" s="53">
        <v>2025</v>
      </c>
      <c r="L23" s="49" t="s">
        <v>135</v>
      </c>
      <c r="M23" s="49"/>
      <c r="N23" s="49" t="s">
        <v>47</v>
      </c>
      <c r="O23" s="49" t="s">
        <v>143</v>
      </c>
      <c r="P23" s="49" t="s">
        <v>144</v>
      </c>
      <c r="Q23" s="79">
        <f t="shared" si="16"/>
        <v>27.5</v>
      </c>
      <c r="R23" s="1"/>
      <c r="S23" s="72" t="str">
        <f t="shared" si="17"/>
        <v/>
      </c>
      <c r="T23" s="54" t="str">
        <f t="shared" si="18"/>
        <v>Image</v>
      </c>
      <c r="U23" s="96">
        <v>9783689599713</v>
      </c>
      <c r="V23" s="103" t="s">
        <v>145</v>
      </c>
      <c r="W23" s="113">
        <v>30.6</v>
      </c>
      <c r="X23" s="98">
        <v>9783689599713</v>
      </c>
      <c r="Y23" s="97" t="s">
        <v>146</v>
      </c>
      <c r="Z23" s="97" t="s">
        <v>47</v>
      </c>
      <c r="AA23" s="96" t="s">
        <v>147</v>
      </c>
      <c r="AB23" s="98">
        <v>316</v>
      </c>
      <c r="AC23" s="97" t="s">
        <v>135</v>
      </c>
      <c r="AD23" s="105" t="s">
        <v>135</v>
      </c>
      <c r="AE23" s="104" t="s">
        <v>38</v>
      </c>
    </row>
    <row r="24" spans="1:31" customFormat="1">
      <c r="A24" s="47">
        <v>14</v>
      </c>
      <c r="B24" s="81" t="s">
        <v>270</v>
      </c>
      <c r="C24" s="48">
        <f t="shared" si="15"/>
        <v>9783689599744</v>
      </c>
      <c r="D24" s="49" t="s">
        <v>34</v>
      </c>
      <c r="E24" s="50" t="s">
        <v>31</v>
      </c>
      <c r="F24" s="51" t="s">
        <v>6</v>
      </c>
      <c r="G24" s="52">
        <v>312</v>
      </c>
      <c r="H24" s="49" t="s">
        <v>46</v>
      </c>
      <c r="I24" s="49" t="s">
        <v>148</v>
      </c>
      <c r="J24" s="49" t="s">
        <v>149</v>
      </c>
      <c r="K24" s="53">
        <v>2025</v>
      </c>
      <c r="L24" s="49" t="s">
        <v>135</v>
      </c>
      <c r="M24" s="49"/>
      <c r="N24" s="49" t="s">
        <v>47</v>
      </c>
      <c r="O24" s="49" t="s">
        <v>150</v>
      </c>
      <c r="P24" s="49" t="s">
        <v>151</v>
      </c>
      <c r="Q24" s="79">
        <f t="shared" si="16"/>
        <v>29.2</v>
      </c>
      <c r="R24" s="1"/>
      <c r="S24" s="72" t="str">
        <f t="shared" si="17"/>
        <v/>
      </c>
      <c r="T24" s="54" t="str">
        <f t="shared" si="18"/>
        <v>Image</v>
      </c>
      <c r="U24" s="96">
        <v>9783689599744</v>
      </c>
      <c r="V24" s="103" t="s">
        <v>152</v>
      </c>
      <c r="W24" s="113">
        <v>32.4</v>
      </c>
      <c r="X24" s="98">
        <v>9783689599744</v>
      </c>
      <c r="Y24" s="97" t="s">
        <v>153</v>
      </c>
      <c r="Z24" s="97" t="s">
        <v>47</v>
      </c>
      <c r="AA24" s="96" t="s">
        <v>154</v>
      </c>
      <c r="AB24" s="98">
        <v>372</v>
      </c>
      <c r="AC24" s="97" t="s">
        <v>135</v>
      </c>
      <c r="AD24" s="105" t="s">
        <v>135</v>
      </c>
      <c r="AE24" s="104" t="s">
        <v>38</v>
      </c>
    </row>
    <row r="25" spans="1:31" customFormat="1">
      <c r="A25" s="47">
        <v>15</v>
      </c>
      <c r="B25" s="81"/>
      <c r="C25" s="48">
        <f t="shared" si="15"/>
        <v>9783689599829</v>
      </c>
      <c r="D25" s="49" t="s">
        <v>34</v>
      </c>
      <c r="E25" s="50" t="s">
        <v>31</v>
      </c>
      <c r="F25" s="51" t="s">
        <v>6</v>
      </c>
      <c r="G25" s="52">
        <v>276</v>
      </c>
      <c r="H25" s="49" t="s">
        <v>46</v>
      </c>
      <c r="I25" s="49" t="s">
        <v>51</v>
      </c>
      <c r="J25" s="49" t="s">
        <v>117</v>
      </c>
      <c r="K25" s="53">
        <v>2025</v>
      </c>
      <c r="L25" s="49" t="s">
        <v>42</v>
      </c>
      <c r="M25" s="49" t="s">
        <v>52</v>
      </c>
      <c r="N25" s="49" t="s">
        <v>47</v>
      </c>
      <c r="O25" s="49" t="s">
        <v>53</v>
      </c>
      <c r="P25" s="49" t="s">
        <v>155</v>
      </c>
      <c r="Q25" s="79">
        <f t="shared" si="16"/>
        <v>25.6</v>
      </c>
      <c r="R25" s="1"/>
      <c r="S25" s="72" t="str">
        <f t="shared" si="17"/>
        <v/>
      </c>
      <c r="T25" s="54" t="str">
        <f t="shared" si="18"/>
        <v>Image</v>
      </c>
      <c r="U25" s="96">
        <v>9783689599829</v>
      </c>
      <c r="V25" s="103" t="s">
        <v>116</v>
      </c>
      <c r="W25" s="113">
        <v>28.4</v>
      </c>
      <c r="X25" s="98">
        <v>9783689599829</v>
      </c>
      <c r="Y25" s="97" t="s">
        <v>115</v>
      </c>
      <c r="Z25" s="97" t="s">
        <v>47</v>
      </c>
      <c r="AA25" s="96" t="s">
        <v>114</v>
      </c>
      <c r="AB25" s="98">
        <v>330</v>
      </c>
      <c r="AC25" s="97" t="s">
        <v>45</v>
      </c>
      <c r="AD25" s="105" t="s">
        <v>42</v>
      </c>
      <c r="AE25" s="104" t="s">
        <v>38</v>
      </c>
    </row>
    <row r="26" spans="1:31" customFormat="1">
      <c r="A26" s="47">
        <v>16</v>
      </c>
      <c r="B26" s="81" t="s">
        <v>270</v>
      </c>
      <c r="C26" s="48">
        <f t="shared" si="15"/>
        <v>9783689599836</v>
      </c>
      <c r="D26" s="49" t="s">
        <v>34</v>
      </c>
      <c r="E26" s="50" t="s">
        <v>31</v>
      </c>
      <c r="F26" s="51" t="s">
        <v>6</v>
      </c>
      <c r="G26" s="52">
        <v>324</v>
      </c>
      <c r="H26" s="49" t="s">
        <v>46</v>
      </c>
      <c r="I26" s="49" t="s">
        <v>54</v>
      </c>
      <c r="J26" s="49" t="s">
        <v>113</v>
      </c>
      <c r="K26" s="53">
        <v>2025</v>
      </c>
      <c r="L26" s="49" t="s">
        <v>42</v>
      </c>
      <c r="M26" s="49" t="s">
        <v>55</v>
      </c>
      <c r="N26" s="49" t="s">
        <v>47</v>
      </c>
      <c r="O26" s="49" t="s">
        <v>56</v>
      </c>
      <c r="P26" s="49" t="s">
        <v>156</v>
      </c>
      <c r="Q26" s="79">
        <f t="shared" si="16"/>
        <v>25.6</v>
      </c>
      <c r="R26" s="1"/>
      <c r="S26" s="72" t="str">
        <f t="shared" si="17"/>
        <v/>
      </c>
      <c r="T26" s="54" t="str">
        <f t="shared" si="18"/>
        <v>Image</v>
      </c>
      <c r="U26" s="96">
        <v>9783689599836</v>
      </c>
      <c r="V26" s="103" t="s">
        <v>112</v>
      </c>
      <c r="W26" s="113">
        <v>28.4</v>
      </c>
      <c r="X26" s="98" t="s">
        <v>111</v>
      </c>
      <c r="Y26" s="97" t="s">
        <v>110</v>
      </c>
      <c r="Z26" s="97" t="s">
        <v>47</v>
      </c>
      <c r="AA26" s="96" t="s">
        <v>109</v>
      </c>
      <c r="AB26" s="98">
        <v>386</v>
      </c>
      <c r="AC26" s="97" t="s">
        <v>45</v>
      </c>
      <c r="AD26" s="105" t="s">
        <v>42</v>
      </c>
      <c r="AE26" s="104" t="s">
        <v>38</v>
      </c>
    </row>
    <row r="27" spans="1:31" customFormat="1">
      <c r="A27" s="47">
        <v>17</v>
      </c>
      <c r="B27" s="81" t="s">
        <v>270</v>
      </c>
      <c r="C27" s="48">
        <f t="shared" si="15"/>
        <v>9783689598594</v>
      </c>
      <c r="D27" s="49" t="s">
        <v>34</v>
      </c>
      <c r="E27" s="50" t="s">
        <v>31</v>
      </c>
      <c r="F27" s="51" t="s">
        <v>6</v>
      </c>
      <c r="G27" s="52">
        <v>372</v>
      </c>
      <c r="H27" s="49" t="s">
        <v>46</v>
      </c>
      <c r="I27" s="49" t="s">
        <v>108</v>
      </c>
      <c r="J27" s="49" t="s">
        <v>107</v>
      </c>
      <c r="K27" s="53">
        <v>2025</v>
      </c>
      <c r="L27" s="49" t="s">
        <v>42</v>
      </c>
      <c r="M27" s="49" t="s">
        <v>93</v>
      </c>
      <c r="N27" s="49" t="s">
        <v>47</v>
      </c>
      <c r="O27" s="49" t="s">
        <v>157</v>
      </c>
      <c r="P27" s="49" t="s">
        <v>106</v>
      </c>
      <c r="Q27" s="79">
        <f t="shared" si="16"/>
        <v>28.4</v>
      </c>
      <c r="R27" s="1"/>
      <c r="S27" s="72" t="str">
        <f t="shared" si="17"/>
        <v/>
      </c>
      <c r="T27" s="54" t="str">
        <f t="shared" si="18"/>
        <v>Image</v>
      </c>
      <c r="U27" s="96">
        <v>9783689598594</v>
      </c>
      <c r="V27" s="103" t="s">
        <v>105</v>
      </c>
      <c r="W27" s="113">
        <v>31.6</v>
      </c>
      <c r="X27" s="98" t="s">
        <v>104</v>
      </c>
      <c r="Y27" s="97" t="s">
        <v>103</v>
      </c>
      <c r="Z27" s="97" t="s">
        <v>47</v>
      </c>
      <c r="AA27" s="96" t="s">
        <v>102</v>
      </c>
      <c r="AB27" s="98">
        <v>441</v>
      </c>
      <c r="AC27" s="97" t="s">
        <v>45</v>
      </c>
      <c r="AD27" s="105" t="s">
        <v>42</v>
      </c>
      <c r="AE27" s="104" t="s">
        <v>38</v>
      </c>
    </row>
    <row r="28" spans="1:31" customFormat="1">
      <c r="A28" s="47">
        <v>18</v>
      </c>
      <c r="B28" s="81"/>
      <c r="C28" s="48">
        <f t="shared" si="15"/>
        <v>9783689599850</v>
      </c>
      <c r="D28" s="49" t="s">
        <v>34</v>
      </c>
      <c r="E28" s="50" t="s">
        <v>31</v>
      </c>
      <c r="F28" s="51" t="s">
        <v>6</v>
      </c>
      <c r="G28" s="52">
        <v>576</v>
      </c>
      <c r="H28" s="49" t="s">
        <v>46</v>
      </c>
      <c r="I28" s="49" t="s">
        <v>158</v>
      </c>
      <c r="J28" s="49" t="s">
        <v>159</v>
      </c>
      <c r="K28" s="53">
        <v>2025</v>
      </c>
      <c r="L28" s="49" t="s">
        <v>160</v>
      </c>
      <c r="M28" s="49"/>
      <c r="N28" s="49" t="s">
        <v>47</v>
      </c>
      <c r="O28" s="49" t="s">
        <v>161</v>
      </c>
      <c r="P28" s="49" t="s">
        <v>162</v>
      </c>
      <c r="Q28" s="79">
        <f t="shared" si="16"/>
        <v>40</v>
      </c>
      <c r="R28" s="1"/>
      <c r="S28" s="72" t="str">
        <f t="shared" si="17"/>
        <v/>
      </c>
      <c r="T28" s="54" t="str">
        <f t="shared" si="18"/>
        <v>Image</v>
      </c>
      <c r="U28" s="96">
        <v>9783689599850</v>
      </c>
      <c r="V28" s="103" t="s">
        <v>163</v>
      </c>
      <c r="W28" s="113">
        <v>44.4</v>
      </c>
      <c r="X28" s="98">
        <v>9783689599850</v>
      </c>
      <c r="Y28" s="97" t="s">
        <v>164</v>
      </c>
      <c r="Z28" s="97" t="s">
        <v>47</v>
      </c>
      <c r="AA28" s="96" t="s">
        <v>165</v>
      </c>
      <c r="AB28" s="98">
        <v>602</v>
      </c>
      <c r="AC28" s="97" t="s">
        <v>166</v>
      </c>
      <c r="AD28" s="105" t="s">
        <v>167</v>
      </c>
      <c r="AE28" s="104" t="s">
        <v>38</v>
      </c>
    </row>
    <row r="29" spans="1:31" customFormat="1">
      <c r="A29" s="47">
        <v>19</v>
      </c>
      <c r="B29" s="81" t="s">
        <v>270</v>
      </c>
      <c r="C29" s="48">
        <f t="shared" si="15"/>
        <v>9783689598587</v>
      </c>
      <c r="D29" s="49" t="s">
        <v>34</v>
      </c>
      <c r="E29" s="50" t="s">
        <v>31</v>
      </c>
      <c r="F29" s="51" t="s">
        <v>6</v>
      </c>
      <c r="G29" s="52">
        <v>348</v>
      </c>
      <c r="H29" s="49" t="s">
        <v>46</v>
      </c>
      <c r="I29" s="49" t="s">
        <v>101</v>
      </c>
      <c r="J29" s="49" t="s">
        <v>100</v>
      </c>
      <c r="K29" s="53">
        <v>2025</v>
      </c>
      <c r="L29" s="49" t="s">
        <v>42</v>
      </c>
      <c r="M29" s="49" t="s">
        <v>93</v>
      </c>
      <c r="N29" s="49" t="s">
        <v>47</v>
      </c>
      <c r="O29" s="49" t="s">
        <v>168</v>
      </c>
      <c r="P29" s="49" t="s">
        <v>169</v>
      </c>
      <c r="Q29" s="79">
        <f t="shared" si="16"/>
        <v>27.8</v>
      </c>
      <c r="R29" s="1"/>
      <c r="S29" s="72" t="str">
        <f t="shared" si="17"/>
        <v/>
      </c>
      <c r="T29" s="54" t="str">
        <f t="shared" si="18"/>
        <v>Image</v>
      </c>
      <c r="U29" s="96">
        <v>9783689598587</v>
      </c>
      <c r="V29" s="103" t="s">
        <v>99</v>
      </c>
      <c r="W29" s="113">
        <v>30.9</v>
      </c>
      <c r="X29" s="98" t="s">
        <v>98</v>
      </c>
      <c r="Y29" s="97" t="s">
        <v>97</v>
      </c>
      <c r="Z29" s="97" t="s">
        <v>47</v>
      </c>
      <c r="AA29" s="96" t="s">
        <v>96</v>
      </c>
      <c r="AB29" s="98">
        <v>413</v>
      </c>
      <c r="AC29" s="97" t="s">
        <v>45</v>
      </c>
      <c r="AD29" s="105" t="s">
        <v>42</v>
      </c>
      <c r="AE29" s="104" t="s">
        <v>38</v>
      </c>
    </row>
    <row r="30" spans="1:31" customFormat="1">
      <c r="A30" s="47">
        <v>20</v>
      </c>
      <c r="B30" s="81" t="s">
        <v>270</v>
      </c>
      <c r="C30" s="48">
        <f t="shared" si="15"/>
        <v>9783689598600</v>
      </c>
      <c r="D30" s="49" t="s">
        <v>34</v>
      </c>
      <c r="E30" s="50" t="s">
        <v>31</v>
      </c>
      <c r="F30" s="51" t="s">
        <v>6</v>
      </c>
      <c r="G30" s="52">
        <v>312</v>
      </c>
      <c r="H30" s="49" t="s">
        <v>46</v>
      </c>
      <c r="I30" s="49" t="s">
        <v>95</v>
      </c>
      <c r="J30" s="49" t="s">
        <v>94</v>
      </c>
      <c r="K30" s="53">
        <v>2025</v>
      </c>
      <c r="L30" s="49" t="s">
        <v>42</v>
      </c>
      <c r="M30" s="49" t="s">
        <v>93</v>
      </c>
      <c r="N30" s="49" t="s">
        <v>47</v>
      </c>
      <c r="O30" s="49" t="s">
        <v>170</v>
      </c>
      <c r="P30" s="49" t="s">
        <v>171</v>
      </c>
      <c r="Q30" s="79">
        <f t="shared" si="16"/>
        <v>27</v>
      </c>
      <c r="R30" s="1"/>
      <c r="S30" s="72" t="str">
        <f t="shared" si="17"/>
        <v/>
      </c>
      <c r="T30" s="54" t="str">
        <f t="shared" si="18"/>
        <v>Image</v>
      </c>
      <c r="U30" s="96">
        <v>9783689598600</v>
      </c>
      <c r="V30" s="103" t="s">
        <v>92</v>
      </c>
      <c r="W30" s="113">
        <v>30</v>
      </c>
      <c r="X30" s="98" t="s">
        <v>91</v>
      </c>
      <c r="Y30" s="97" t="s">
        <v>90</v>
      </c>
      <c r="Z30" s="97" t="s">
        <v>47</v>
      </c>
      <c r="AA30" s="96" t="s">
        <v>89</v>
      </c>
      <c r="AB30" s="98">
        <v>372</v>
      </c>
      <c r="AC30" s="97" t="s">
        <v>45</v>
      </c>
      <c r="AD30" s="105" t="s">
        <v>42</v>
      </c>
      <c r="AE30" s="104" t="s">
        <v>38</v>
      </c>
    </row>
    <row r="31" spans="1:31" customFormat="1">
      <c r="A31" s="47">
        <v>21</v>
      </c>
      <c r="B31" s="81" t="s">
        <v>270</v>
      </c>
      <c r="C31" s="48">
        <f t="shared" si="15"/>
        <v>9783689599355</v>
      </c>
      <c r="D31" s="49" t="s">
        <v>34</v>
      </c>
      <c r="E31" s="50" t="s">
        <v>31</v>
      </c>
      <c r="F31" s="51" t="s">
        <v>6</v>
      </c>
      <c r="G31" s="52">
        <v>240</v>
      </c>
      <c r="H31" s="49" t="s">
        <v>172</v>
      </c>
      <c r="I31" s="49" t="s">
        <v>173</v>
      </c>
      <c r="J31" s="49" t="s">
        <v>174</v>
      </c>
      <c r="K31" s="53">
        <v>2025</v>
      </c>
      <c r="L31" s="49" t="s">
        <v>175</v>
      </c>
      <c r="M31" s="49"/>
      <c r="N31" s="49" t="s">
        <v>176</v>
      </c>
      <c r="O31" s="49" t="s">
        <v>177</v>
      </c>
      <c r="P31" s="49" t="s">
        <v>178</v>
      </c>
      <c r="Q31" s="79">
        <f t="shared" si="16"/>
        <v>31.1</v>
      </c>
      <c r="R31" s="1"/>
      <c r="S31" s="72" t="str">
        <f t="shared" si="17"/>
        <v/>
      </c>
      <c r="T31" s="54" t="str">
        <f t="shared" si="18"/>
        <v>Image</v>
      </c>
      <c r="U31" s="96">
        <v>9783689599355</v>
      </c>
      <c r="V31" s="103" t="s">
        <v>179</v>
      </c>
      <c r="W31" s="113">
        <v>34.5</v>
      </c>
      <c r="X31" s="98" t="s">
        <v>180</v>
      </c>
      <c r="Y31" s="97" t="s">
        <v>181</v>
      </c>
      <c r="Z31" s="97" t="s">
        <v>176</v>
      </c>
      <c r="AA31" s="96" t="s">
        <v>182</v>
      </c>
      <c r="AB31" s="98">
        <v>372</v>
      </c>
      <c r="AC31" s="97" t="s">
        <v>175</v>
      </c>
      <c r="AD31" s="105" t="s">
        <v>175</v>
      </c>
      <c r="AE31" s="104" t="s">
        <v>38</v>
      </c>
    </row>
    <row r="32" spans="1:31" customFormat="1">
      <c r="A32" s="47">
        <v>22</v>
      </c>
      <c r="B32" s="81"/>
      <c r="C32" s="48">
        <f t="shared" si="15"/>
        <v>9783689599768</v>
      </c>
      <c r="D32" s="49" t="s">
        <v>34</v>
      </c>
      <c r="E32" s="50" t="s">
        <v>31</v>
      </c>
      <c r="F32" s="51" t="s">
        <v>6</v>
      </c>
      <c r="G32" s="52">
        <v>252</v>
      </c>
      <c r="H32" s="49" t="s">
        <v>57</v>
      </c>
      <c r="I32" s="49" t="s">
        <v>88</v>
      </c>
      <c r="J32" s="49" t="s">
        <v>87</v>
      </c>
      <c r="K32" s="53">
        <v>2025</v>
      </c>
      <c r="L32" s="49" t="s">
        <v>42</v>
      </c>
      <c r="M32" s="49"/>
      <c r="N32" s="49" t="s">
        <v>58</v>
      </c>
      <c r="O32" s="49" t="s">
        <v>86</v>
      </c>
      <c r="P32" s="49" t="s">
        <v>218</v>
      </c>
      <c r="Q32" s="79">
        <f t="shared" si="16"/>
        <v>25.6</v>
      </c>
      <c r="R32" s="1"/>
      <c r="S32" s="72" t="str">
        <f t="shared" si="17"/>
        <v/>
      </c>
      <c r="T32" s="54" t="str">
        <f t="shared" si="18"/>
        <v>Image</v>
      </c>
      <c r="U32" s="96">
        <v>9783689599768</v>
      </c>
      <c r="V32" s="103" t="s">
        <v>85</v>
      </c>
      <c r="W32" s="113">
        <v>28.4</v>
      </c>
      <c r="X32" s="98">
        <v>9783689599768</v>
      </c>
      <c r="Y32" s="97" t="s">
        <v>84</v>
      </c>
      <c r="Z32" s="97" t="s">
        <v>59</v>
      </c>
      <c r="AA32" s="96" t="s">
        <v>83</v>
      </c>
      <c r="AB32" s="98">
        <v>303</v>
      </c>
      <c r="AC32" s="97" t="s">
        <v>45</v>
      </c>
      <c r="AD32" s="105" t="s">
        <v>42</v>
      </c>
      <c r="AE32" s="104" t="s">
        <v>38</v>
      </c>
    </row>
    <row r="33" spans="1:31" customFormat="1">
      <c r="A33" s="47">
        <v>23</v>
      </c>
      <c r="B33" s="81" t="s">
        <v>270</v>
      </c>
      <c r="C33" s="48">
        <f t="shared" si="15"/>
        <v>9783689599577</v>
      </c>
      <c r="D33" s="49" t="s">
        <v>34</v>
      </c>
      <c r="E33" s="50" t="s">
        <v>31</v>
      </c>
      <c r="F33" s="51" t="s">
        <v>6</v>
      </c>
      <c r="G33" s="52">
        <v>384</v>
      </c>
      <c r="H33" s="49" t="s">
        <v>57</v>
      </c>
      <c r="I33" s="49" t="s">
        <v>219</v>
      </c>
      <c r="J33" s="49" t="s">
        <v>220</v>
      </c>
      <c r="K33" s="53">
        <v>2025</v>
      </c>
      <c r="L33" s="49" t="s">
        <v>175</v>
      </c>
      <c r="M33" s="49"/>
      <c r="N33" s="49" t="s">
        <v>58</v>
      </c>
      <c r="O33" s="49" t="s">
        <v>221</v>
      </c>
      <c r="P33" s="49" t="s">
        <v>222</v>
      </c>
      <c r="Q33" s="79">
        <f t="shared" si="16"/>
        <v>29.6</v>
      </c>
      <c r="R33" s="1"/>
      <c r="S33" s="72" t="str">
        <f t="shared" si="17"/>
        <v/>
      </c>
      <c r="T33" s="54" t="str">
        <f t="shared" si="18"/>
        <v>Image</v>
      </c>
      <c r="U33" s="96">
        <v>9783689599577</v>
      </c>
      <c r="V33" s="103" t="s">
        <v>223</v>
      </c>
      <c r="W33" s="113">
        <v>32.9</v>
      </c>
      <c r="X33" s="98">
        <v>9783689599577</v>
      </c>
      <c r="Y33" s="97" t="s">
        <v>224</v>
      </c>
      <c r="Z33" s="97" t="s">
        <v>59</v>
      </c>
      <c r="AA33" s="96" t="s">
        <v>225</v>
      </c>
      <c r="AB33" s="98">
        <v>455</v>
      </c>
      <c r="AC33" s="97" t="s">
        <v>175</v>
      </c>
      <c r="AD33" s="105" t="s">
        <v>175</v>
      </c>
      <c r="AE33" s="104" t="s">
        <v>38</v>
      </c>
    </row>
    <row r="34" spans="1:31" customFormat="1">
      <c r="A34" s="47">
        <v>24</v>
      </c>
      <c r="B34" s="81" t="s">
        <v>270</v>
      </c>
      <c r="C34" s="48">
        <f t="shared" si="15"/>
        <v>9783689598570</v>
      </c>
      <c r="D34" s="49" t="s">
        <v>34</v>
      </c>
      <c r="E34" s="50" t="s">
        <v>31</v>
      </c>
      <c r="F34" s="51" t="s">
        <v>6</v>
      </c>
      <c r="G34" s="52">
        <v>204</v>
      </c>
      <c r="H34" s="49" t="s">
        <v>57</v>
      </c>
      <c r="I34" s="49" t="s">
        <v>82</v>
      </c>
      <c r="J34" s="49" t="s">
        <v>81</v>
      </c>
      <c r="K34" s="53">
        <v>2025</v>
      </c>
      <c r="L34" s="49" t="s">
        <v>42</v>
      </c>
      <c r="M34" s="49"/>
      <c r="N34" s="49" t="s">
        <v>58</v>
      </c>
      <c r="O34" s="49" t="s">
        <v>80</v>
      </c>
      <c r="P34" s="49" t="s">
        <v>226</v>
      </c>
      <c r="Q34" s="79">
        <f t="shared" si="16"/>
        <v>24.6</v>
      </c>
      <c r="R34" s="1"/>
      <c r="S34" s="72" t="str">
        <f t="shared" si="17"/>
        <v/>
      </c>
      <c r="T34" s="54" t="str">
        <f t="shared" si="18"/>
        <v>Image</v>
      </c>
      <c r="U34" s="96">
        <v>9783689598570</v>
      </c>
      <c r="V34" s="103" t="s">
        <v>79</v>
      </c>
      <c r="W34" s="113">
        <v>27.3</v>
      </c>
      <c r="X34" s="98">
        <v>9783689598570</v>
      </c>
      <c r="Y34" s="97" t="s">
        <v>78</v>
      </c>
      <c r="Z34" s="97" t="s">
        <v>59</v>
      </c>
      <c r="AA34" s="96" t="s">
        <v>77</v>
      </c>
      <c r="AB34" s="98">
        <v>250</v>
      </c>
      <c r="AC34" s="97" t="s">
        <v>45</v>
      </c>
      <c r="AD34" s="105" t="s">
        <v>42</v>
      </c>
      <c r="AE34" s="104" t="s">
        <v>38</v>
      </c>
    </row>
    <row r="35" spans="1:31" customFormat="1">
      <c r="A35" s="47">
        <v>25</v>
      </c>
      <c r="B35" s="81" t="s">
        <v>269</v>
      </c>
      <c r="C35" s="48">
        <f t="shared" si="15"/>
        <v>9783689593308</v>
      </c>
      <c r="D35" s="49" t="s">
        <v>26</v>
      </c>
      <c r="E35" s="50" t="s">
        <v>31</v>
      </c>
      <c r="F35" s="51" t="s">
        <v>6</v>
      </c>
      <c r="G35" s="52">
        <v>340</v>
      </c>
      <c r="H35" s="49" t="s">
        <v>57</v>
      </c>
      <c r="I35" s="49" t="s">
        <v>227</v>
      </c>
      <c r="J35" s="49" t="s">
        <v>228</v>
      </c>
      <c r="K35" s="53">
        <v>2025</v>
      </c>
      <c r="L35" s="49" t="s">
        <v>42</v>
      </c>
      <c r="M35" s="49"/>
      <c r="N35" s="49" t="s">
        <v>58</v>
      </c>
      <c r="O35" s="49" t="s">
        <v>229</v>
      </c>
      <c r="P35" s="49" t="s">
        <v>230</v>
      </c>
      <c r="Q35" s="79">
        <f t="shared" si="16"/>
        <v>47.3</v>
      </c>
      <c r="R35" s="1"/>
      <c r="S35" s="72" t="str">
        <f t="shared" si="17"/>
        <v/>
      </c>
      <c r="T35" s="54" t="str">
        <f t="shared" si="18"/>
        <v>Image</v>
      </c>
      <c r="U35" s="96">
        <v>9783689593308</v>
      </c>
      <c r="V35" s="103" t="s">
        <v>231</v>
      </c>
      <c r="W35" s="113">
        <v>52.5</v>
      </c>
      <c r="X35" s="98" t="s">
        <v>232</v>
      </c>
      <c r="Y35" s="97" t="s">
        <v>233</v>
      </c>
      <c r="Z35" s="97" t="s">
        <v>59</v>
      </c>
      <c r="AA35" s="96" t="s">
        <v>234</v>
      </c>
      <c r="AB35" s="98">
        <v>486</v>
      </c>
      <c r="AC35" s="97" t="s">
        <v>45</v>
      </c>
      <c r="AD35" s="105" t="s">
        <v>42</v>
      </c>
      <c r="AE35" s="104" t="s">
        <v>38</v>
      </c>
    </row>
    <row r="36" spans="1:31" customFormat="1">
      <c r="A36" s="47">
        <v>26</v>
      </c>
      <c r="B36" s="81"/>
      <c r="C36" s="48">
        <f t="shared" si="15"/>
        <v>9783689599706</v>
      </c>
      <c r="D36" s="49" t="s">
        <v>34</v>
      </c>
      <c r="E36" s="50" t="s">
        <v>31</v>
      </c>
      <c r="F36" s="51" t="s">
        <v>6</v>
      </c>
      <c r="G36" s="52">
        <v>320</v>
      </c>
      <c r="H36" s="49" t="s">
        <v>57</v>
      </c>
      <c r="I36" s="49" t="s">
        <v>235</v>
      </c>
      <c r="J36" s="49" t="s">
        <v>236</v>
      </c>
      <c r="K36" s="53">
        <v>2025</v>
      </c>
      <c r="L36" s="49" t="s">
        <v>175</v>
      </c>
      <c r="M36" s="49"/>
      <c r="N36" s="49" t="s">
        <v>58</v>
      </c>
      <c r="O36" s="49" t="s">
        <v>237</v>
      </c>
      <c r="P36" s="49" t="s">
        <v>238</v>
      </c>
      <c r="Q36" s="79">
        <f t="shared" si="16"/>
        <v>33.200000000000003</v>
      </c>
      <c r="R36" s="1"/>
      <c r="S36" s="72" t="str">
        <f t="shared" si="17"/>
        <v/>
      </c>
      <c r="T36" s="54" t="str">
        <f t="shared" si="18"/>
        <v>Image</v>
      </c>
      <c r="U36" s="96">
        <v>9783689599706</v>
      </c>
      <c r="V36" s="103" t="s">
        <v>239</v>
      </c>
      <c r="W36" s="113">
        <v>36.9</v>
      </c>
      <c r="X36" s="98">
        <v>9783689599706</v>
      </c>
      <c r="Y36" s="97" t="s">
        <v>240</v>
      </c>
      <c r="Z36" s="97" t="s">
        <v>59</v>
      </c>
      <c r="AA36" s="96" t="s">
        <v>241</v>
      </c>
      <c r="AB36" s="98">
        <v>427</v>
      </c>
      <c r="AC36" s="97" t="s">
        <v>175</v>
      </c>
      <c r="AD36" s="105" t="s">
        <v>175</v>
      </c>
      <c r="AE36" s="104" t="s">
        <v>38</v>
      </c>
    </row>
    <row r="37" spans="1:31" customFormat="1">
      <c r="A37" s="47">
        <v>27</v>
      </c>
      <c r="B37" s="81" t="s">
        <v>270</v>
      </c>
      <c r="C37" s="48">
        <f t="shared" si="15"/>
        <v>9783689599867</v>
      </c>
      <c r="D37" s="49" t="s">
        <v>34</v>
      </c>
      <c r="E37" s="50" t="s">
        <v>31</v>
      </c>
      <c r="F37" s="51" t="s">
        <v>6</v>
      </c>
      <c r="G37" s="52">
        <v>300</v>
      </c>
      <c r="H37" s="49" t="s">
        <v>57</v>
      </c>
      <c r="I37" s="49" t="s">
        <v>76</v>
      </c>
      <c r="J37" s="49" t="s">
        <v>75</v>
      </c>
      <c r="K37" s="53">
        <v>2025</v>
      </c>
      <c r="L37" s="49" t="s">
        <v>42</v>
      </c>
      <c r="M37" s="49"/>
      <c r="N37" s="49" t="s">
        <v>58</v>
      </c>
      <c r="O37" s="49" t="s">
        <v>74</v>
      </c>
      <c r="P37" s="49" t="s">
        <v>73</v>
      </c>
      <c r="Q37" s="79">
        <f t="shared" si="16"/>
        <v>25.6</v>
      </c>
      <c r="R37" s="1"/>
      <c r="S37" s="72" t="str">
        <f t="shared" si="17"/>
        <v/>
      </c>
      <c r="T37" s="54" t="str">
        <f t="shared" si="18"/>
        <v>Image</v>
      </c>
      <c r="U37" s="96">
        <v>9783689599867</v>
      </c>
      <c r="V37" s="103" t="s">
        <v>72</v>
      </c>
      <c r="W37" s="113">
        <v>28.4</v>
      </c>
      <c r="X37" s="98">
        <v>9783689599867</v>
      </c>
      <c r="Y37" s="97" t="s">
        <v>71</v>
      </c>
      <c r="Z37" s="97" t="s">
        <v>59</v>
      </c>
      <c r="AA37" s="96" t="s">
        <v>70</v>
      </c>
      <c r="AB37" s="98">
        <v>320</v>
      </c>
      <c r="AC37" s="97" t="s">
        <v>45</v>
      </c>
      <c r="AD37" s="105" t="s">
        <v>42</v>
      </c>
      <c r="AE37" s="104" t="s">
        <v>38</v>
      </c>
    </row>
    <row r="38" spans="1:31" customFormat="1">
      <c r="A38" s="47">
        <v>28</v>
      </c>
      <c r="B38" s="81" t="s">
        <v>270</v>
      </c>
      <c r="C38" s="48">
        <f t="shared" si="15"/>
        <v>9783689599348</v>
      </c>
      <c r="D38" s="49" t="s">
        <v>34</v>
      </c>
      <c r="E38" s="50" t="s">
        <v>31</v>
      </c>
      <c r="F38" s="51" t="s">
        <v>6</v>
      </c>
      <c r="G38" s="52">
        <v>192</v>
      </c>
      <c r="H38" s="49" t="s">
        <v>57</v>
      </c>
      <c r="I38" s="49" t="s">
        <v>242</v>
      </c>
      <c r="J38" s="49" t="s">
        <v>243</v>
      </c>
      <c r="K38" s="53">
        <v>2025</v>
      </c>
      <c r="L38" s="49" t="s">
        <v>175</v>
      </c>
      <c r="M38" s="49"/>
      <c r="N38" s="49" t="s">
        <v>58</v>
      </c>
      <c r="O38" s="49" t="s">
        <v>244</v>
      </c>
      <c r="P38" s="49" t="s">
        <v>245</v>
      </c>
      <c r="Q38" s="79">
        <f t="shared" si="16"/>
        <v>22.5</v>
      </c>
      <c r="R38" s="1"/>
      <c r="S38" s="72" t="str">
        <f t="shared" si="17"/>
        <v/>
      </c>
      <c r="T38" s="54" t="str">
        <f t="shared" si="18"/>
        <v>Image</v>
      </c>
      <c r="U38" s="96">
        <v>9783689599348</v>
      </c>
      <c r="V38" s="103" t="s">
        <v>246</v>
      </c>
      <c r="W38" s="113">
        <v>25</v>
      </c>
      <c r="X38" s="98" t="s">
        <v>247</v>
      </c>
      <c r="Y38" s="97" t="s">
        <v>248</v>
      </c>
      <c r="Z38" s="97" t="s">
        <v>59</v>
      </c>
      <c r="AA38" s="96" t="s">
        <v>249</v>
      </c>
      <c r="AB38" s="98">
        <v>234</v>
      </c>
      <c r="AC38" s="97" t="s">
        <v>175</v>
      </c>
      <c r="AD38" s="105" t="s">
        <v>175</v>
      </c>
      <c r="AE38" s="104" t="s">
        <v>38</v>
      </c>
    </row>
    <row r="39" spans="1:31" customFormat="1">
      <c r="A39" s="47">
        <v>29</v>
      </c>
      <c r="B39" s="81" t="s">
        <v>270</v>
      </c>
      <c r="C39" s="48">
        <f t="shared" ref="C39" si="19">HYPERLINK("https://sentrumbookstore.com/catalog/books/"&amp;U39&amp;"/",U39)</f>
        <v>9783689599614</v>
      </c>
      <c r="D39" s="49" t="s">
        <v>34</v>
      </c>
      <c r="E39" s="50" t="s">
        <v>31</v>
      </c>
      <c r="F39" s="51" t="s">
        <v>6</v>
      </c>
      <c r="G39" s="52">
        <v>216</v>
      </c>
      <c r="H39" s="49" t="s">
        <v>57</v>
      </c>
      <c r="I39" s="49" t="s">
        <v>250</v>
      </c>
      <c r="J39" s="49" t="s">
        <v>251</v>
      </c>
      <c r="K39" s="53">
        <v>2025</v>
      </c>
      <c r="L39" s="49" t="s">
        <v>175</v>
      </c>
      <c r="M39" s="49"/>
      <c r="N39" s="49" t="s">
        <v>58</v>
      </c>
      <c r="O39" s="49" t="s">
        <v>252</v>
      </c>
      <c r="P39" s="49" t="s">
        <v>253</v>
      </c>
      <c r="Q39" s="79">
        <f t="shared" ref="Q39" si="20">ROUND(W39*(100%-Discount),1)</f>
        <v>26.2</v>
      </c>
      <c r="R39" s="1"/>
      <c r="S39" s="72" t="str">
        <f t="shared" ref="S39" si="21">IF(R39="","",R39*Q39)</f>
        <v/>
      </c>
      <c r="T39" s="54" t="str">
        <f t="shared" ref="T39" si="22">HYPERLINK(V39,"Image")</f>
        <v>Image</v>
      </c>
      <c r="U39" s="96">
        <v>9783689599614</v>
      </c>
      <c r="V39" s="103" t="s">
        <v>254</v>
      </c>
      <c r="W39" s="113">
        <v>29.1</v>
      </c>
      <c r="X39" s="98">
        <v>9783689599614</v>
      </c>
      <c r="Y39" s="97" t="s">
        <v>255</v>
      </c>
      <c r="Z39" s="97" t="s">
        <v>59</v>
      </c>
      <c r="AA39" s="96" t="s">
        <v>256</v>
      </c>
      <c r="AB39" s="98">
        <v>234</v>
      </c>
      <c r="AC39" s="97" t="s">
        <v>175</v>
      </c>
      <c r="AD39" s="105" t="s">
        <v>175</v>
      </c>
      <c r="AE39" s="104" t="s">
        <v>38</v>
      </c>
    </row>
    <row r="40" spans="1:31" ht="15.75" customHeight="1">
      <c r="A40" s="56"/>
      <c r="B40" s="102"/>
      <c r="C40" s="115"/>
      <c r="D40" s="115"/>
      <c r="E40" s="115"/>
      <c r="F40" s="115"/>
      <c r="G40" s="115"/>
      <c r="H40" s="115"/>
      <c r="I40" s="115"/>
      <c r="J40" s="57"/>
      <c r="K40" s="57"/>
      <c r="L40" s="57"/>
      <c r="M40" s="58"/>
      <c r="N40" s="23"/>
      <c r="O40" s="57"/>
      <c r="P40" s="23"/>
      <c r="Q40" s="67"/>
      <c r="R40" s="25"/>
      <c r="S40" s="69"/>
      <c r="T40" s="23"/>
      <c r="U40" s="47"/>
      <c r="V40" s="99"/>
      <c r="W40" s="114">
        <f>SUM(W11:W39)</f>
        <v>1132.5999999999999</v>
      </c>
      <c r="X40" s="111"/>
      <c r="Y40" s="47"/>
      <c r="Z40" s="47"/>
      <c r="AA40" s="47"/>
      <c r="AB40" s="47"/>
      <c r="AC40" s="47"/>
      <c r="AD40" s="47"/>
      <c r="AE40" s="47"/>
    </row>
    <row r="41" spans="1:31" s="108" customFormat="1" ht="20.399999999999999">
      <c r="A41" s="59"/>
      <c r="B41" s="60"/>
      <c r="C41" s="39" t="s">
        <v>12</v>
      </c>
      <c r="D41" s="61">
        <f>P41</f>
        <v>29</v>
      </c>
      <c r="E41" s="39" t="s">
        <v>30</v>
      </c>
      <c r="F41" s="62"/>
      <c r="G41" s="62"/>
      <c r="H41" s="63"/>
      <c r="I41" s="63"/>
      <c r="J41" s="63"/>
      <c r="K41" s="63"/>
      <c r="L41" s="63"/>
      <c r="M41" s="62"/>
      <c r="N41" s="39"/>
      <c r="O41" s="61"/>
      <c r="P41" s="64">
        <f>SUM(P6:P8)</f>
        <v>29</v>
      </c>
      <c r="Q41" s="55"/>
      <c r="R41" s="64">
        <f>SUM(R6:R8)</f>
        <v>0</v>
      </c>
      <c r="S41" s="73">
        <f>SUM(S6:S8)</f>
        <v>0</v>
      </c>
      <c r="T41" s="63"/>
      <c r="U41" s="88"/>
      <c r="V41" s="89"/>
      <c r="W41" s="109">
        <f>AVERAGE(W11:W39)</f>
        <v>39.055172413793102</v>
      </c>
      <c r="X41" s="86"/>
      <c r="Y41" s="46"/>
      <c r="Z41" s="46"/>
      <c r="AA41" s="46"/>
      <c r="AB41" s="46"/>
      <c r="AC41" s="46"/>
      <c r="AD41" s="46"/>
      <c r="AE41" s="46"/>
    </row>
    <row r="42" spans="1:31">
      <c r="W42" s="92">
        <f>W40*85%</f>
        <v>962.70999999999992</v>
      </c>
    </row>
  </sheetData>
  <sheetProtection sheet="1" formatCells="0" formatColumns="0" formatRows="0" insertColumns="0" insertRows="0" insertHyperlinks="0" autoFilter="0" pivotTables="0"/>
  <autoFilter ref="B9:AE41" xr:uid="{00000000-0001-0000-0000-000000000000}"/>
  <mergeCells count="11">
    <mergeCell ref="C40:I40"/>
    <mergeCell ref="S2:V2"/>
    <mergeCell ref="C8:I8"/>
    <mergeCell ref="A1:R1"/>
    <mergeCell ref="H6:L7"/>
    <mergeCell ref="L2:O2"/>
    <mergeCell ref="D2:H2"/>
    <mergeCell ref="C7:E7"/>
    <mergeCell ref="N7:O7"/>
    <mergeCell ref="A4:R4"/>
    <mergeCell ref="I2:K2"/>
  </mergeCells>
  <conditionalFormatting sqref="C1:C1048576">
    <cfRule type="duplicateValues" dxfId="3" priority="1"/>
  </conditionalFormatting>
  <conditionalFormatting sqref="U1:U1048576">
    <cfRule type="duplicateValues" dxfId="2" priority="11"/>
    <cfRule type="duplicateValues" dxfId="1" priority="18"/>
    <cfRule type="duplicateValues" dxfId="0" priority="19"/>
  </conditionalFormatting>
  <hyperlinks>
    <hyperlink ref="D2" r:id="rId1" display="ira@sentrummarketing.com" xr:uid="{00000000-0004-0000-0000-000000000000}"/>
    <hyperlink ref="I2:J2" r:id="rId2" display="Web: https://sentrumbookstore.com" xr:uid="{7AB0EFFC-1320-4365-89A8-6DE4AD6B570B}"/>
    <hyperlink ref="L2:O2" r:id="rId3" display="e-mail: elena@sentrummarketing.com" xr:uid="{D40E830C-F970-489F-8312-88796994A791}"/>
  </hyperlinks>
  <pageMargins left="0.59055118110236227" right="0.19685039370078741" top="0.19685039370078741" bottom="0.39370078740157483" header="0.31496062992125984" footer="0.23622047244094491"/>
  <pageSetup paperSize="9" scale="60" fitToHeight="0" orientation="landscape" r:id="rId4"/>
  <headerFooter>
    <oddFooter>&amp;L&amp;"Arial Narrow,обычный"&amp;12&amp;F&amp;R&amp;"Arial Narrow,полужирный"&amp;12&amp;P from &amp;N</oddFooter>
  </headerFooter>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8</vt:i4>
      </vt:variant>
    </vt:vector>
  </HeadingPairs>
  <TitlesOfParts>
    <vt:vector size="9" baseType="lpstr">
      <vt:lpstr>Order Form RU EXP Aug 2025</vt:lpstr>
      <vt:lpstr>Discount</vt:lpstr>
      <vt:lpstr>EURO</vt:lpstr>
      <vt:lpstr>Q_1</vt:lpstr>
      <vt:lpstr>Q_All</vt:lpstr>
      <vt:lpstr>S_1</vt:lpstr>
      <vt:lpstr>S_All</vt:lpstr>
      <vt:lpstr>'Order Form RU EXP Aug 2025'!Заголовки_для_печати</vt:lpstr>
      <vt:lpstr>'Order Form RU EXP Aug 2025'!Область_печати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ZelmanovIgor</dc:creator>
  <cp:lastModifiedBy>Игорь Зельманов</cp:lastModifiedBy>
  <cp:lastPrinted>2025-07-09T14:00:43Z</cp:lastPrinted>
  <dcterms:created xsi:type="dcterms:W3CDTF">2015-03-07T18:09:26Z</dcterms:created>
  <dcterms:modified xsi:type="dcterms:W3CDTF">2025-08-17T11:17:12Z</dcterms:modified>
</cp:coreProperties>
</file>