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ton\Nextcloud\September 2021 Transition\Councils &amp; Committees\Economic Development Legislative Affairs\2025\"/>
    </mc:Choice>
  </mc:AlternateContent>
  <xr:revisionPtr revIDLastSave="0" documentId="13_ncr:1_{BC282683-6546-4B4C-9F32-0CCE775274B8}" xr6:coauthVersionLast="47" xr6:coauthVersionMax="47" xr10:uidLastSave="{00000000-0000-0000-0000-000000000000}"/>
  <bookViews>
    <workbookView xWindow="-120" yWindow="-120" windowWidth="29040" windowHeight="15840" xr2:uid="{E18A0414-E874-4D0C-86F5-37653912185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F5" i="2"/>
  <c r="M29" i="2"/>
  <c r="M46" i="2" s="1"/>
  <c r="M31" i="2"/>
  <c r="M30" i="2"/>
  <c r="M18" i="2"/>
  <c r="M68" i="2"/>
  <c r="M69" i="2"/>
  <c r="M70" i="2"/>
  <c r="M71" i="2"/>
  <c r="M72" i="2"/>
  <c r="M73" i="2"/>
  <c r="M74" i="2"/>
  <c r="M75" i="2"/>
  <c r="M76" i="2"/>
  <c r="M77" i="2"/>
  <c r="M78" i="2"/>
  <c r="M79" i="2"/>
  <c r="M6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47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32" i="2"/>
  <c r="M20" i="2"/>
  <c r="M21" i="2"/>
  <c r="M22" i="2"/>
  <c r="M23" i="2"/>
  <c r="M24" i="2"/>
  <c r="M25" i="2"/>
  <c r="M26" i="2"/>
  <c r="M27" i="2"/>
  <c r="M19" i="2"/>
  <c r="M9" i="2"/>
  <c r="M10" i="2"/>
  <c r="M11" i="2"/>
  <c r="M12" i="2"/>
  <c r="M13" i="2"/>
  <c r="M14" i="2"/>
  <c r="M15" i="2"/>
  <c r="M16" i="2"/>
  <c r="M8" i="2"/>
  <c r="N7" i="2"/>
  <c r="N6" i="2"/>
  <c r="N4" i="2"/>
  <c r="O46" i="2" l="1"/>
  <c r="M28" i="2"/>
  <c r="O28" i="2" s="1"/>
  <c r="H5" i="2"/>
  <c r="I5" i="2"/>
  <c r="J5" i="2"/>
  <c r="K5" i="2"/>
  <c r="L5" i="2"/>
  <c r="G5" i="2"/>
  <c r="N5" i="2" l="1"/>
  <c r="M17" i="2"/>
  <c r="O17" i="2" s="1"/>
  <c r="M4" i="2"/>
  <c r="M80" i="2"/>
  <c r="O80" i="2" s="1"/>
  <c r="M66" i="2"/>
  <c r="O66" i="2" s="1"/>
</calcChain>
</file>

<file path=xl/sharedStrings.xml><?xml version="1.0" encoding="utf-8"?>
<sst xmlns="http://schemas.openxmlformats.org/spreadsheetml/2006/main" count="153" uniqueCount="86">
  <si>
    <t>TOPIC / ARTICLE / LINK</t>
  </si>
  <si>
    <t>Virginia General Assembly / House Members</t>
  </si>
  <si>
    <t>Virginia General Assembly / Senate Members</t>
  </si>
  <si>
    <t>Town of The Plains / Town Hall</t>
  </si>
  <si>
    <t>Town of The Plains / Home Page</t>
  </si>
  <si>
    <t>Town of Warrenton / Meeting Minutes</t>
  </si>
  <si>
    <t>Town of Warrenton / Council Members</t>
  </si>
  <si>
    <t>Town of Remington  / Agendas</t>
  </si>
  <si>
    <t>Fauquier County / Board of Supervisors / Meeting Agendas</t>
  </si>
  <si>
    <t>Town of Remington / Meeting Minutes</t>
  </si>
  <si>
    <t>Fauquier County / Board of Supervisors / Meeting Minutes</t>
  </si>
  <si>
    <t>Town of Remington / Town Council</t>
  </si>
  <si>
    <t>Fauquier County / Home Page</t>
  </si>
  <si>
    <t>Fauquier Chamber of Commerce / Home Page</t>
  </si>
  <si>
    <t>Fauquier Chamber of Commerce / Data Protection Privacy Policy</t>
  </si>
  <si>
    <t>Virginia Business / Women Business Leaders</t>
  </si>
  <si>
    <t>Town of Warrenton / Meetings Agendas Minutes Recordings</t>
  </si>
  <si>
    <t>Dominion Energy / Projects and Facilities / Electric Projects / Power Line Projects</t>
  </si>
  <si>
    <t>Dominion Energy / Power Lines 101</t>
  </si>
  <si>
    <t>Dominion Energy / Transmission PowerPoint Deck</t>
  </si>
  <si>
    <t>Financial Crimes Enforcement Network / Beneficial Ownership Information / FAQ's</t>
  </si>
  <si>
    <t>Financial Crimes Enforcement Network / Beneficial Ownership Information / Home</t>
  </si>
  <si>
    <t>Fauquier Chamber of Commerce / Member Directory / Dominion Energy</t>
  </si>
  <si>
    <t>Fauquier Chamber of Commerce / 2024 End of Year Report</t>
  </si>
  <si>
    <t>Who's my Legislator / Home</t>
  </si>
  <si>
    <t>Financial Crimes Enforcement Network / Beneficial Ownership Information / Intention to Revise</t>
  </si>
  <si>
    <t>Fauquier Chamber of Commerce / Member Directory / Hottle &amp; Associates</t>
  </si>
  <si>
    <t>Fauquier Chamber of Commerce / Member Directory / Peak Roofing</t>
  </si>
  <si>
    <t>Fauquier Chamber of Commerce / Member Directory / Fauquier Health</t>
  </si>
  <si>
    <t>Fauquier Chamber of Commerce / Member Directory / Lansdowne Resort</t>
  </si>
  <si>
    <t>Fauquier Chamber of Commerce / Member Directory / Golden Rule Builders</t>
  </si>
  <si>
    <t>Fauquier Chamber of Commerce / Member Directory / Dawn Arruda Ross Real Estate</t>
  </si>
  <si>
    <t>Fauquier Chamber of Commerce / Member Directory / Jobs</t>
  </si>
  <si>
    <t>US Chamber of Commerce / Human Resources / Ways to Keep Employees Happy</t>
  </si>
  <si>
    <t>US Chamber of Commerce / Human Resources / Top Hiring Trends</t>
  </si>
  <si>
    <t>Fauquier County / Fauquier Business</t>
  </si>
  <si>
    <t>US Chamber of Commerce / Good Company / Launch Pad / Small Business Future Trends</t>
  </si>
  <si>
    <t>US Chamber of Commerce / Grow / Thrive / Strategies for Learning from Mistakes</t>
  </si>
  <si>
    <t>US Chamber of Commerce / Good Company / Ask the Board / Unconventional Buisness Strategies</t>
  </si>
  <si>
    <t>Fauquier Chamber of Commerce / Council &amp; Committee Interest Form</t>
  </si>
  <si>
    <t>US Chamber of Commerce / Human Resources / How to Build Talent Pipeline</t>
  </si>
  <si>
    <t>US Chamber of Commerce / Grow / Sales / Sales Strategies to Embrace in New Year</t>
  </si>
  <si>
    <t>US Chamber of Commerce / Brand Studio / Dun Bradstreet / Boosting Creditworthiness with Buisness Credit Monitoring</t>
  </si>
  <si>
    <t>US Chamber of Commerce / Grow / Thrive / Daily Habits to Prevent Burnout for Entreprenuers</t>
  </si>
  <si>
    <t>US Chamber of Commerce / Grow / Thrive / How to Find a Mentor</t>
  </si>
  <si>
    <t>Fauquier Chamber of Commerce / Member Directory / News</t>
  </si>
  <si>
    <t>US Chamber of Commerce / Run / Finance / What are Net Terms</t>
  </si>
  <si>
    <t>Town of Warrenton / Regional WebTV</t>
  </si>
  <si>
    <t>Fauquier Chamber of Commerce / Member Directory / Resource Library</t>
  </si>
  <si>
    <t>US Chamber of Commerce / Run / Finance / Direct vs. Indirect Costs</t>
  </si>
  <si>
    <t>US Chamber of Commerce / Start / Strategy / Best Small Buisness Growth Strategies</t>
  </si>
  <si>
    <t>Fauquier County / Board of Supervisors / Meet the Board Members</t>
  </si>
  <si>
    <t>CATEGORY</t>
  </si>
  <si>
    <t>Current Topic</t>
  </si>
  <si>
    <t>Chamber Resources</t>
  </si>
  <si>
    <t>Chamber Member</t>
  </si>
  <si>
    <t>Resources, other</t>
  </si>
  <si>
    <t>Legislative</t>
  </si>
  <si>
    <t>SENDS</t>
  </si>
  <si>
    <t>OPENS</t>
  </si>
  <si>
    <t>OPEN RATE</t>
  </si>
  <si>
    <t>UNIQUE CLICKS</t>
  </si>
  <si>
    <t>CLICK RATE</t>
  </si>
  <si>
    <t>RELEASE DATE</t>
  </si>
  <si>
    <t>Fauquier Chamber of Commerce / Member Directory / 1thirty9</t>
  </si>
  <si>
    <t>Ready.gov / Business</t>
  </si>
  <si>
    <t>FEMA / National Preparedness / Conrtinuity Toolkit</t>
  </si>
  <si>
    <t>Insurance Institute for Business &amp; home Safety / Buisness Disaster Recovery Plan</t>
  </si>
  <si>
    <t>Small Business Administration / Funding / Disaster Assistance</t>
  </si>
  <si>
    <t>Fauquier Chamber of Commerce / Resource Library / Business Continuity Management</t>
  </si>
  <si>
    <t>Fauquier Chamber of Commerce / Façade Improvement Grant Information</t>
  </si>
  <si>
    <t>Fauquier Chamber of Commerce / Member Directory / UVA Community Health</t>
  </si>
  <si>
    <t>Cybersecurity &amp; Infrastructure Security Agency / Business Continuity in a Box</t>
  </si>
  <si>
    <t>TOTAL CLICKS</t>
  </si>
  <si>
    <t>RUNNING AVERAGES</t>
  </si>
  <si>
    <t>CUMULATIVE CLICK TOTAL</t>
  </si>
  <si>
    <t>(highlighted =  above average of all)</t>
  </si>
  <si>
    <t>Laurel Ridge SBDC Welcomes New Director</t>
  </si>
  <si>
    <t>Fauquier Chamber of Commerce / Data Protection / Privacy Policy</t>
  </si>
  <si>
    <t>Fauquier Chamber of Commerce / Leadshare</t>
  </si>
  <si>
    <t>Congressman Suhas Subramanyam to visit Warrenton</t>
  </si>
  <si>
    <t>Town of Warrenton / Schedule a Tour</t>
  </si>
  <si>
    <t>Town of Warrenton / Water Treatment Plant</t>
  </si>
  <si>
    <t>Virginia Redistricting Commission / Home</t>
  </si>
  <si>
    <t>Category %</t>
  </si>
  <si>
    <t>UVA Health Grant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</si>
</sst>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0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16" fontId="16" fillId="33" borderId="10" xfId="0" applyNumberFormat="1" applyFont="1" applyFill="1" applyBorder="1" applyAlignment="1">
      <alignment horizontal="center" vertical="center"/>
    </xf>
    <xf numFmtId="164" fontId="16" fillId="33" borderId="10" xfId="0" applyNumberFormat="1" applyFont="1" applyFill="1" applyBorder="1" applyAlignment="1">
      <alignment horizontal="center" vertical="center"/>
    </xf>
    <xf numFmtId="164" fontId="0" fillId="34" borderId="10" xfId="0" applyNumberFormat="1" applyFill="1" applyBorder="1" applyAlignment="1">
      <alignment horizontal="center" vertical="center"/>
    </xf>
    <xf numFmtId="0" fontId="0" fillId="34" borderId="0" xfId="0" applyFill="1" applyAlignment="1">
      <alignment vertical="center"/>
    </xf>
    <xf numFmtId="0" fontId="0" fillId="34" borderId="14" xfId="0" applyFill="1" applyBorder="1" applyAlignment="1">
      <alignment horizontal="left" vertical="center" indent="1"/>
    </xf>
    <xf numFmtId="0" fontId="0" fillId="34" borderId="15" xfId="0" applyFill="1" applyBorder="1" applyAlignment="1">
      <alignment vertical="center"/>
    </xf>
    <xf numFmtId="0" fontId="0" fillId="34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left" vertical="center" indent="1"/>
    </xf>
    <xf numFmtId="0" fontId="0" fillId="33" borderId="10" xfId="0" applyFill="1" applyBorder="1" applyAlignment="1">
      <alignment horizontal="center" vertical="center"/>
    </xf>
    <xf numFmtId="0" fontId="0" fillId="33" borderId="14" xfId="0" applyFill="1" applyBorder="1" applyAlignment="1">
      <alignment horizontal="left" vertical="center" indent="1"/>
    </xf>
    <xf numFmtId="0" fontId="0" fillId="33" borderId="15" xfId="0" applyFill="1" applyBorder="1" applyAlignment="1">
      <alignment vertical="center"/>
    </xf>
    <xf numFmtId="0" fontId="0" fillId="34" borderId="10" xfId="0" applyFill="1" applyBorder="1" applyAlignment="1">
      <alignment horizontal="left" vertical="center" indent="1"/>
    </xf>
    <xf numFmtId="0" fontId="0" fillId="34" borderId="0" xfId="0" applyFill="1" applyAlignment="1">
      <alignment horizontal="left" vertical="center" indent="1"/>
    </xf>
    <xf numFmtId="0" fontId="0" fillId="34" borderId="0" xfId="0" applyFill="1" applyAlignment="1">
      <alignment horizontal="center" vertical="center"/>
    </xf>
    <xf numFmtId="0" fontId="20" fillId="33" borderId="11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right" vertical="center" indent="1"/>
    </xf>
    <xf numFmtId="0" fontId="16" fillId="33" borderId="14" xfId="0" applyFont="1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164" fontId="0" fillId="34" borderId="0" xfId="0" applyNumberFormat="1" applyFill="1" applyAlignment="1">
      <alignment horizontal="right" vertical="center" indent="1"/>
    </xf>
    <xf numFmtId="0" fontId="16" fillId="33" borderId="14" xfId="0" applyFont="1" applyFill="1" applyBorder="1" applyAlignment="1">
      <alignment horizontal="right" vertical="center"/>
    </xf>
    <xf numFmtId="164" fontId="16" fillId="33" borderId="15" xfId="0" applyNumberFormat="1" applyFont="1" applyFill="1" applyBorder="1" applyAlignment="1">
      <alignment horizontal="left" vertical="center" indent="1"/>
    </xf>
    <xf numFmtId="0" fontId="16" fillId="33" borderId="11" xfId="0" applyFont="1" applyFill="1" applyBorder="1" applyAlignment="1">
      <alignment horizontal="left" vertical="center" indent="1"/>
    </xf>
    <xf numFmtId="0" fontId="16" fillId="33" borderId="12" xfId="0" applyFont="1" applyFill="1" applyBorder="1" applyAlignment="1">
      <alignment horizontal="left" vertical="center" indent="1"/>
    </xf>
    <xf numFmtId="0" fontId="16" fillId="33" borderId="13" xfId="0" applyFont="1" applyFill="1" applyBorder="1" applyAlignment="1">
      <alignment horizontal="left" vertical="center" indent="1"/>
    </xf>
    <xf numFmtId="0" fontId="16" fillId="33" borderId="10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164" fontId="16" fillId="33" borderId="10" xfId="0" applyNumberFormat="1" applyFont="1" applyFill="1" applyBorder="1" applyAlignment="1">
      <alignment horizontal="center" vertical="center"/>
    </xf>
    <xf numFmtId="1" fontId="16" fillId="33" borderId="10" xfId="0" applyNumberFormat="1" applyFont="1" applyFill="1" applyBorder="1" applyAlignment="1">
      <alignment horizontal="center" vertical="center"/>
    </xf>
    <xf numFmtId="0" fontId="16" fillId="33" borderId="17" xfId="0" applyFont="1" applyFill="1" applyBorder="1" applyAlignment="1">
      <alignment horizontal="center" vertical="center" wrapText="1"/>
    </xf>
    <xf numFmtId="0" fontId="16" fillId="33" borderId="18" xfId="0" applyFont="1" applyFill="1" applyBorder="1" applyAlignment="1">
      <alignment horizontal="center" vertical="center" wrapText="1"/>
    </xf>
    <xf numFmtId="0" fontId="16" fillId="33" borderId="19" xfId="0" applyFont="1" applyFill="1" applyBorder="1" applyAlignment="1">
      <alignment horizontal="center" vertical="center" wrapText="1"/>
    </xf>
    <xf numFmtId="0" fontId="16" fillId="34" borderId="0" xfId="0" applyFont="1" applyFill="1" applyBorder="1" applyAlignment="1">
      <alignment horizontal="right" vertical="center"/>
    </xf>
    <xf numFmtId="164" fontId="16" fillId="34" borderId="0" xfId="0" applyNumberFormat="1" applyFont="1" applyFill="1" applyBorder="1" applyAlignment="1">
      <alignment horizontal="left" vertical="center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BDA4-F717-45F2-9562-EAC9D5B7E319}">
  <dimension ref="A1:O80"/>
  <sheetViews>
    <sheetView tabSelected="1" workbookViewId="0">
      <selection activeCell="Q11" sqref="Q11"/>
    </sheetView>
  </sheetViews>
  <sheetFormatPr defaultRowHeight="15" x14ac:dyDescent="0.25"/>
  <cols>
    <col min="1" max="1" width="20.140625" style="14" bestFit="1" customWidth="1"/>
    <col min="2" max="2" width="88" style="14" customWidth="1"/>
    <col min="3" max="3" width="17.140625" style="5" customWidth="1"/>
    <col min="4" max="12" width="8.140625" style="15" customWidth="1"/>
    <col min="13" max="13" width="15.140625" style="15" customWidth="1"/>
    <col min="14" max="14" width="11.7109375" style="5" customWidth="1"/>
    <col min="15" max="15" width="7.28515625" style="5" customWidth="1"/>
    <col min="16" max="16384" width="9.140625" style="5"/>
  </cols>
  <sheetData>
    <row r="1" spans="1:15" ht="15" customHeight="1" x14ac:dyDescent="0.25">
      <c r="A1" s="25" t="s">
        <v>52</v>
      </c>
      <c r="B1" s="26" t="s">
        <v>0</v>
      </c>
      <c r="C1" s="18" t="s">
        <v>63</v>
      </c>
      <c r="D1" s="2">
        <v>45747</v>
      </c>
      <c r="E1" s="2">
        <v>45740</v>
      </c>
      <c r="F1" s="2">
        <v>45733</v>
      </c>
      <c r="G1" s="2">
        <v>45726</v>
      </c>
      <c r="H1" s="2">
        <v>45719</v>
      </c>
      <c r="I1" s="2">
        <v>45712</v>
      </c>
      <c r="J1" s="2">
        <v>45705</v>
      </c>
      <c r="K1" s="2">
        <v>45698</v>
      </c>
      <c r="L1" s="2">
        <v>45691</v>
      </c>
      <c r="M1" s="28" t="s">
        <v>75</v>
      </c>
      <c r="N1" s="34" t="s">
        <v>74</v>
      </c>
      <c r="O1" s="35"/>
    </row>
    <row r="2" spans="1:15" x14ac:dyDescent="0.25">
      <c r="A2" s="26"/>
      <c r="B2" s="26"/>
      <c r="C2" s="18" t="s">
        <v>58</v>
      </c>
      <c r="D2" s="19">
        <v>1304</v>
      </c>
      <c r="E2" s="19">
        <v>1296</v>
      </c>
      <c r="F2" s="19">
        <v>1312</v>
      </c>
      <c r="G2" s="1">
        <v>873</v>
      </c>
      <c r="H2" s="1">
        <v>1269</v>
      </c>
      <c r="I2" s="1">
        <v>1264</v>
      </c>
      <c r="J2" s="1">
        <v>1260</v>
      </c>
      <c r="K2" s="1">
        <v>1259</v>
      </c>
      <c r="L2" s="1">
        <v>856</v>
      </c>
      <c r="M2" s="28"/>
      <c r="N2" s="31"/>
      <c r="O2" s="36"/>
    </row>
    <row r="3" spans="1:15" x14ac:dyDescent="0.25">
      <c r="A3" s="26"/>
      <c r="B3" s="26"/>
      <c r="C3" s="18" t="s">
        <v>59</v>
      </c>
      <c r="D3" s="19">
        <v>488</v>
      </c>
      <c r="E3" s="19">
        <v>465</v>
      </c>
      <c r="F3" s="19">
        <v>509</v>
      </c>
      <c r="G3" s="1">
        <v>434</v>
      </c>
      <c r="H3" s="1">
        <v>408</v>
      </c>
      <c r="I3" s="1">
        <v>490</v>
      </c>
      <c r="J3" s="1">
        <v>483</v>
      </c>
      <c r="K3" s="1">
        <v>433</v>
      </c>
      <c r="L3" s="1">
        <v>458</v>
      </c>
      <c r="M3" s="28"/>
      <c r="N3" s="31"/>
      <c r="O3" s="36"/>
    </row>
    <row r="4" spans="1:15" ht="15" customHeight="1" x14ac:dyDescent="0.25">
      <c r="A4" s="26"/>
      <c r="B4" s="26"/>
      <c r="C4" s="18" t="s">
        <v>60</v>
      </c>
      <c r="D4" s="3">
        <v>0.41699999999999998</v>
      </c>
      <c r="E4" s="3">
        <v>0.39900000000000002</v>
      </c>
      <c r="F4" s="3">
        <v>0.434</v>
      </c>
      <c r="G4" s="3">
        <v>0.53300000000000003</v>
      </c>
      <c r="H4" s="3">
        <v>0.36399999999999999</v>
      </c>
      <c r="I4" s="3">
        <v>0.438</v>
      </c>
      <c r="J4" s="3">
        <v>0.438</v>
      </c>
      <c r="K4" s="3">
        <v>0.38700000000000001</v>
      </c>
      <c r="L4" s="3">
        <v>0.57499999999999996</v>
      </c>
      <c r="M4" s="16">
        <f>AVERAGE(M8:M16,M19:M27,M32:M45,M47:M65,M67:M79)</f>
        <v>18.6875</v>
      </c>
      <c r="N4" s="32">
        <f>AVERAGE(D4:L4)</f>
        <v>0.44277777777777783</v>
      </c>
      <c r="O4" s="32"/>
    </row>
    <row r="5" spans="1:15" x14ac:dyDescent="0.25">
      <c r="A5" s="26"/>
      <c r="B5" s="26"/>
      <c r="C5" s="18" t="s">
        <v>73</v>
      </c>
      <c r="D5" s="19">
        <v>204</v>
      </c>
      <c r="E5" s="1">
        <f t="shared" ref="E5:F5" si="0">SUM(E8:E79)</f>
        <v>159</v>
      </c>
      <c r="F5" s="1">
        <f t="shared" si="0"/>
        <v>166</v>
      </c>
      <c r="G5" s="1">
        <f>SUM(G8:G79)</f>
        <v>281</v>
      </c>
      <c r="H5" s="1">
        <f t="shared" ref="H5:L5" si="1">SUM(H8:H79)</f>
        <v>37</v>
      </c>
      <c r="I5" s="1">
        <f t="shared" si="1"/>
        <v>182</v>
      </c>
      <c r="J5" s="1">
        <f t="shared" si="1"/>
        <v>105</v>
      </c>
      <c r="K5" s="1">
        <f t="shared" si="1"/>
        <v>51</v>
      </c>
      <c r="L5" s="1">
        <f t="shared" si="1"/>
        <v>90</v>
      </c>
      <c r="M5" s="29" t="s">
        <v>76</v>
      </c>
      <c r="N5" s="33">
        <f>AVERAGE(D5:L5)</f>
        <v>141.66666666666666</v>
      </c>
      <c r="O5" s="33"/>
    </row>
    <row r="6" spans="1:15" x14ac:dyDescent="0.25">
      <c r="A6" s="26"/>
      <c r="B6" s="26"/>
      <c r="C6" s="18" t="s">
        <v>61</v>
      </c>
      <c r="D6" s="19">
        <v>25</v>
      </c>
      <c r="E6" s="19">
        <v>17</v>
      </c>
      <c r="F6" s="19">
        <v>21</v>
      </c>
      <c r="G6" s="1">
        <v>79</v>
      </c>
      <c r="H6" s="1">
        <v>28</v>
      </c>
      <c r="I6" s="1">
        <v>37</v>
      </c>
      <c r="J6" s="1">
        <v>42</v>
      </c>
      <c r="K6" s="1">
        <v>16</v>
      </c>
      <c r="L6" s="1">
        <v>29</v>
      </c>
      <c r="M6" s="29"/>
      <c r="N6" s="33">
        <f>AVERAGE(D6:L6)</f>
        <v>32.666666666666664</v>
      </c>
      <c r="O6" s="33"/>
    </row>
    <row r="7" spans="1:15" x14ac:dyDescent="0.25">
      <c r="A7" s="27"/>
      <c r="B7" s="27"/>
      <c r="C7" s="18" t="s">
        <v>62</v>
      </c>
      <c r="D7" s="3">
        <v>2.1000000000000001E-2</v>
      </c>
      <c r="E7" s="3">
        <v>1.4999999999999999E-2</v>
      </c>
      <c r="F7" s="3">
        <v>1.7999999999999999E-2</v>
      </c>
      <c r="G7" s="3">
        <v>9.7000000000000003E-2</v>
      </c>
      <c r="H7" s="3">
        <v>2.5000000000000001E-2</v>
      </c>
      <c r="I7" s="3">
        <v>3.3000000000000002E-2</v>
      </c>
      <c r="J7" s="3">
        <v>3.7999999999999999E-2</v>
      </c>
      <c r="K7" s="3">
        <v>1.4E-2</v>
      </c>
      <c r="L7" s="3">
        <v>3.5999999999999997E-2</v>
      </c>
      <c r="M7" s="30"/>
      <c r="N7" s="32">
        <f>AVERAGE(D7:L7)</f>
        <v>3.3000000000000002E-2</v>
      </c>
      <c r="O7" s="32"/>
    </row>
    <row r="8" spans="1:15" x14ac:dyDescent="0.25">
      <c r="A8" s="13" t="s">
        <v>55</v>
      </c>
      <c r="B8" s="6" t="s">
        <v>64</v>
      </c>
      <c r="C8" s="7"/>
      <c r="D8" s="20"/>
      <c r="E8" s="20"/>
      <c r="F8" s="20"/>
      <c r="G8" s="8">
        <v>17</v>
      </c>
      <c r="H8" s="8"/>
      <c r="I8" s="8"/>
      <c r="J8" s="8"/>
      <c r="K8" s="8"/>
      <c r="L8" s="8"/>
      <c r="M8" s="8">
        <f>SUM(D8:L8)</f>
        <v>17</v>
      </c>
    </row>
    <row r="9" spans="1:15" x14ac:dyDescent="0.25">
      <c r="A9" s="13" t="s">
        <v>55</v>
      </c>
      <c r="B9" s="6" t="s">
        <v>31</v>
      </c>
      <c r="C9" s="7"/>
      <c r="D9" s="20"/>
      <c r="E9" s="20"/>
      <c r="F9" s="20">
        <v>2</v>
      </c>
      <c r="G9" s="8"/>
      <c r="H9" s="8">
        <v>1</v>
      </c>
      <c r="I9" s="8"/>
      <c r="J9" s="8"/>
      <c r="K9" s="8"/>
      <c r="L9" s="8"/>
      <c r="M9" s="8">
        <f t="shared" ref="M9:M16" si="2">SUM(D9:L9)</f>
        <v>3</v>
      </c>
    </row>
    <row r="10" spans="1:15" x14ac:dyDescent="0.25">
      <c r="A10" s="13" t="s">
        <v>55</v>
      </c>
      <c r="B10" s="6" t="s">
        <v>22</v>
      </c>
      <c r="C10" s="7"/>
      <c r="D10" s="20"/>
      <c r="E10" s="20"/>
      <c r="F10" s="20">
        <v>1</v>
      </c>
      <c r="G10" s="8">
        <v>1</v>
      </c>
      <c r="H10" s="8"/>
      <c r="I10" s="8">
        <v>7</v>
      </c>
      <c r="J10" s="8"/>
      <c r="K10" s="8"/>
      <c r="L10" s="8"/>
      <c r="M10" s="8">
        <f t="shared" si="2"/>
        <v>9</v>
      </c>
    </row>
    <row r="11" spans="1:15" x14ac:dyDescent="0.25">
      <c r="A11" s="13" t="s">
        <v>55</v>
      </c>
      <c r="B11" s="6" t="s">
        <v>28</v>
      </c>
      <c r="C11" s="7"/>
      <c r="D11" s="20"/>
      <c r="E11" s="20"/>
      <c r="F11" s="20">
        <v>1</v>
      </c>
      <c r="G11" s="8">
        <v>2</v>
      </c>
      <c r="H11" s="8"/>
      <c r="I11" s="8">
        <v>1</v>
      </c>
      <c r="J11" s="8"/>
      <c r="K11" s="8"/>
      <c r="L11" s="8"/>
      <c r="M11" s="8">
        <f t="shared" si="2"/>
        <v>4</v>
      </c>
    </row>
    <row r="12" spans="1:15" x14ac:dyDescent="0.25">
      <c r="A12" s="13" t="s">
        <v>55</v>
      </c>
      <c r="B12" s="6" t="s">
        <v>30</v>
      </c>
      <c r="C12" s="7"/>
      <c r="D12" s="20"/>
      <c r="E12" s="20"/>
      <c r="F12" s="20"/>
      <c r="G12" s="8">
        <v>1</v>
      </c>
      <c r="H12" s="8"/>
      <c r="I12" s="8">
        <v>1</v>
      </c>
      <c r="J12" s="8"/>
      <c r="K12" s="8"/>
      <c r="L12" s="8"/>
      <c r="M12" s="8">
        <f t="shared" si="2"/>
        <v>2</v>
      </c>
    </row>
    <row r="13" spans="1:15" x14ac:dyDescent="0.25">
      <c r="A13" s="13" t="s">
        <v>55</v>
      </c>
      <c r="B13" s="6" t="s">
        <v>26</v>
      </c>
      <c r="C13" s="7"/>
      <c r="D13" s="20"/>
      <c r="E13" s="20"/>
      <c r="F13" s="20"/>
      <c r="G13" s="8">
        <v>1</v>
      </c>
      <c r="H13" s="8"/>
      <c r="I13" s="8">
        <v>2</v>
      </c>
      <c r="J13" s="8"/>
      <c r="K13" s="8"/>
      <c r="L13" s="8"/>
      <c r="M13" s="8">
        <f t="shared" si="2"/>
        <v>3</v>
      </c>
    </row>
    <row r="14" spans="1:15" x14ac:dyDescent="0.25">
      <c r="A14" s="13" t="s">
        <v>55</v>
      </c>
      <c r="B14" s="6" t="s">
        <v>29</v>
      </c>
      <c r="C14" s="7"/>
      <c r="D14" s="20"/>
      <c r="E14" s="20"/>
      <c r="F14" s="20"/>
      <c r="G14" s="8"/>
      <c r="H14" s="8"/>
      <c r="I14" s="8">
        <v>1</v>
      </c>
      <c r="J14" s="8"/>
      <c r="K14" s="8"/>
      <c r="L14" s="8"/>
      <c r="M14" s="8">
        <f t="shared" si="2"/>
        <v>1</v>
      </c>
    </row>
    <row r="15" spans="1:15" x14ac:dyDescent="0.25">
      <c r="A15" s="13" t="s">
        <v>55</v>
      </c>
      <c r="B15" s="6" t="s">
        <v>27</v>
      </c>
      <c r="C15" s="7"/>
      <c r="D15" s="20"/>
      <c r="E15" s="20"/>
      <c r="F15" s="20"/>
      <c r="G15" s="8"/>
      <c r="H15" s="8"/>
      <c r="I15" s="8">
        <v>1</v>
      </c>
      <c r="J15" s="8"/>
      <c r="K15" s="8"/>
      <c r="L15" s="8"/>
      <c r="M15" s="8">
        <f t="shared" si="2"/>
        <v>1</v>
      </c>
    </row>
    <row r="16" spans="1:15" x14ac:dyDescent="0.25">
      <c r="A16" s="13" t="s">
        <v>55</v>
      </c>
      <c r="B16" s="6" t="s">
        <v>71</v>
      </c>
      <c r="C16" s="7"/>
      <c r="D16" s="20"/>
      <c r="E16" s="20"/>
      <c r="F16" s="20">
        <v>1</v>
      </c>
      <c r="G16" s="8">
        <v>1</v>
      </c>
      <c r="H16" s="8"/>
      <c r="I16" s="8"/>
      <c r="J16" s="8"/>
      <c r="K16" s="8"/>
      <c r="L16" s="8"/>
      <c r="M16" s="8">
        <f t="shared" si="2"/>
        <v>2</v>
      </c>
    </row>
    <row r="17" spans="1:15" x14ac:dyDescent="0.25">
      <c r="A17" s="9"/>
      <c r="B17" s="11"/>
      <c r="C17" s="12"/>
      <c r="D17" s="21"/>
      <c r="E17" s="21"/>
      <c r="F17" s="21"/>
      <c r="G17" s="10"/>
      <c r="H17" s="10"/>
      <c r="I17" s="10"/>
      <c r="J17" s="10"/>
      <c r="K17" s="10"/>
      <c r="L17" s="10"/>
      <c r="M17" s="17">
        <f>SUM(M8:M16)</f>
        <v>42</v>
      </c>
      <c r="N17" s="23" t="s">
        <v>84</v>
      </c>
      <c r="O17" s="24">
        <f>M17/1072</f>
        <v>3.9179104477611942E-2</v>
      </c>
    </row>
    <row r="18" spans="1:15" x14ac:dyDescent="0.25">
      <c r="A18" s="13" t="s">
        <v>54</v>
      </c>
      <c r="B18" s="6" t="s">
        <v>79</v>
      </c>
      <c r="C18" s="7"/>
      <c r="D18" s="20"/>
      <c r="E18" s="20">
        <v>13</v>
      </c>
      <c r="F18" s="20"/>
      <c r="G18" s="8"/>
      <c r="H18" s="8"/>
      <c r="I18" s="8"/>
      <c r="J18" s="8"/>
      <c r="K18" s="8"/>
      <c r="L18" s="8">
        <v>14</v>
      </c>
      <c r="M18" s="8">
        <f>SUM(D18:L18)</f>
        <v>27</v>
      </c>
    </row>
    <row r="19" spans="1:15" x14ac:dyDescent="0.25">
      <c r="A19" s="13" t="s">
        <v>54</v>
      </c>
      <c r="B19" s="6" t="s">
        <v>23</v>
      </c>
      <c r="C19" s="7"/>
      <c r="D19" s="20"/>
      <c r="E19" s="20"/>
      <c r="F19" s="20"/>
      <c r="G19" s="8"/>
      <c r="H19" s="8"/>
      <c r="I19" s="8"/>
      <c r="J19" s="8"/>
      <c r="K19" s="8"/>
      <c r="L19" s="8">
        <v>14</v>
      </c>
      <c r="M19" s="8">
        <f>SUM(D19:L19)</f>
        <v>14</v>
      </c>
    </row>
    <row r="20" spans="1:15" x14ac:dyDescent="0.25">
      <c r="A20" s="13" t="s">
        <v>54</v>
      </c>
      <c r="B20" s="6" t="s">
        <v>39</v>
      </c>
      <c r="C20" s="7"/>
      <c r="D20" s="20"/>
      <c r="E20" s="20"/>
      <c r="F20" s="20"/>
      <c r="G20" s="8"/>
      <c r="H20" s="8"/>
      <c r="I20" s="8"/>
      <c r="J20" s="8">
        <v>4</v>
      </c>
      <c r="K20" s="8"/>
      <c r="L20" s="8"/>
      <c r="M20" s="8">
        <f t="shared" ref="M20:M27" si="3">SUM(D20:L20)</f>
        <v>4</v>
      </c>
    </row>
    <row r="21" spans="1:15" x14ac:dyDescent="0.25">
      <c r="A21" s="13" t="s">
        <v>54</v>
      </c>
      <c r="B21" s="6" t="s">
        <v>14</v>
      </c>
      <c r="C21" s="7"/>
      <c r="D21" s="20">
        <v>1</v>
      </c>
      <c r="E21" s="20"/>
      <c r="F21" s="20"/>
      <c r="G21" s="8"/>
      <c r="H21" s="8"/>
      <c r="I21" s="8">
        <v>1</v>
      </c>
      <c r="J21" s="8"/>
      <c r="K21" s="8">
        <v>1</v>
      </c>
      <c r="L21" s="8">
        <v>1</v>
      </c>
      <c r="M21" s="8">
        <f t="shared" si="3"/>
        <v>4</v>
      </c>
    </row>
    <row r="22" spans="1:15" x14ac:dyDescent="0.25">
      <c r="A22" s="13" t="s">
        <v>54</v>
      </c>
      <c r="B22" s="6" t="s">
        <v>13</v>
      </c>
      <c r="C22" s="7"/>
      <c r="D22" s="20">
        <v>1</v>
      </c>
      <c r="E22" s="20">
        <v>1</v>
      </c>
      <c r="F22" s="20">
        <v>1</v>
      </c>
      <c r="G22" s="8"/>
      <c r="H22" s="8"/>
      <c r="I22" s="8">
        <v>10</v>
      </c>
      <c r="J22" s="8"/>
      <c r="K22" s="8">
        <v>1</v>
      </c>
      <c r="L22" s="8">
        <v>1</v>
      </c>
      <c r="M22" s="8">
        <f t="shared" si="3"/>
        <v>15</v>
      </c>
    </row>
    <row r="23" spans="1:15" x14ac:dyDescent="0.25">
      <c r="A23" s="13" t="s">
        <v>54</v>
      </c>
      <c r="B23" s="6" t="s">
        <v>78</v>
      </c>
      <c r="C23" s="7"/>
      <c r="D23" s="20"/>
      <c r="E23" s="20">
        <v>1</v>
      </c>
      <c r="F23" s="20">
        <v>1</v>
      </c>
      <c r="G23" s="8"/>
      <c r="H23" s="8"/>
      <c r="I23" s="8"/>
      <c r="J23" s="8"/>
      <c r="K23" s="8"/>
      <c r="L23" s="8"/>
      <c r="M23" s="8">
        <f t="shared" si="3"/>
        <v>2</v>
      </c>
    </row>
    <row r="24" spans="1:15" x14ac:dyDescent="0.25">
      <c r="A24" s="13" t="s">
        <v>54</v>
      </c>
      <c r="B24" s="6" t="s">
        <v>70</v>
      </c>
      <c r="C24" s="7"/>
      <c r="D24" s="20"/>
      <c r="E24" s="20"/>
      <c r="F24" s="20"/>
      <c r="G24" s="8"/>
      <c r="H24" s="8"/>
      <c r="I24" s="8"/>
      <c r="J24" s="8">
        <v>11</v>
      </c>
      <c r="K24" s="8"/>
      <c r="L24" s="8"/>
      <c r="M24" s="8">
        <f t="shared" si="3"/>
        <v>11</v>
      </c>
    </row>
    <row r="25" spans="1:15" x14ac:dyDescent="0.25">
      <c r="A25" s="13" t="s">
        <v>54</v>
      </c>
      <c r="B25" s="6" t="s">
        <v>32</v>
      </c>
      <c r="C25" s="7"/>
      <c r="D25" s="20"/>
      <c r="E25" s="20"/>
      <c r="F25" s="20"/>
      <c r="G25" s="8"/>
      <c r="H25" s="8"/>
      <c r="I25" s="8"/>
      <c r="J25" s="8">
        <v>11</v>
      </c>
      <c r="K25" s="8"/>
      <c r="L25" s="8"/>
      <c r="M25" s="8">
        <f t="shared" si="3"/>
        <v>11</v>
      </c>
    </row>
    <row r="26" spans="1:15" x14ac:dyDescent="0.25">
      <c r="A26" s="13" t="s">
        <v>54</v>
      </c>
      <c r="B26" s="6" t="s">
        <v>45</v>
      </c>
      <c r="C26" s="7"/>
      <c r="D26" s="20"/>
      <c r="E26" s="20"/>
      <c r="F26" s="20"/>
      <c r="G26" s="8"/>
      <c r="H26" s="8"/>
      <c r="I26" s="8"/>
      <c r="J26" s="8">
        <v>3</v>
      </c>
      <c r="K26" s="8"/>
      <c r="L26" s="8"/>
      <c r="M26" s="8">
        <f t="shared" si="3"/>
        <v>3</v>
      </c>
    </row>
    <row r="27" spans="1:15" x14ac:dyDescent="0.25">
      <c r="A27" s="13" t="s">
        <v>54</v>
      </c>
      <c r="B27" s="6" t="s">
        <v>48</v>
      </c>
      <c r="C27" s="7"/>
      <c r="D27" s="20"/>
      <c r="E27" s="20"/>
      <c r="F27" s="20"/>
      <c r="G27" s="8"/>
      <c r="H27" s="8"/>
      <c r="I27" s="8"/>
      <c r="J27" s="8">
        <v>1</v>
      </c>
      <c r="K27" s="8"/>
      <c r="L27" s="8"/>
      <c r="M27" s="8">
        <f t="shared" si="3"/>
        <v>1</v>
      </c>
    </row>
    <row r="28" spans="1:15" x14ac:dyDescent="0.25">
      <c r="A28" s="9"/>
      <c r="B28" s="11"/>
      <c r="C28" s="12"/>
      <c r="D28" s="21"/>
      <c r="E28" s="21"/>
      <c r="F28" s="21"/>
      <c r="G28" s="10"/>
      <c r="H28" s="10"/>
      <c r="I28" s="10"/>
      <c r="J28" s="10"/>
      <c r="K28" s="10"/>
      <c r="L28" s="10"/>
      <c r="M28" s="17">
        <f>SUM(M18:M27)</f>
        <v>92</v>
      </c>
      <c r="N28" s="23" t="s">
        <v>84</v>
      </c>
      <c r="O28" s="24">
        <f>M28/1072</f>
        <v>8.5820895522388058E-2</v>
      </c>
    </row>
    <row r="29" spans="1:15" x14ac:dyDescent="0.25">
      <c r="A29" s="13" t="s">
        <v>53</v>
      </c>
      <c r="B29" s="6" t="s">
        <v>85</v>
      </c>
      <c r="C29" s="7"/>
      <c r="D29" s="20">
        <v>34</v>
      </c>
      <c r="E29" s="20"/>
      <c r="F29" s="20"/>
      <c r="G29" s="8"/>
      <c r="H29" s="8"/>
      <c r="I29" s="8"/>
      <c r="J29" s="8"/>
      <c r="K29" s="8"/>
      <c r="L29" s="8"/>
      <c r="M29" s="8">
        <f>SUM(D29:L29)</f>
        <v>34</v>
      </c>
      <c r="N29" s="37"/>
      <c r="O29" s="38"/>
    </row>
    <row r="30" spans="1:15" x14ac:dyDescent="0.25">
      <c r="A30" s="13" t="s">
        <v>53</v>
      </c>
      <c r="B30" s="6" t="s">
        <v>81</v>
      </c>
      <c r="C30" s="7"/>
      <c r="D30" s="20"/>
      <c r="E30" s="20">
        <v>10</v>
      </c>
      <c r="F30" s="20"/>
      <c r="G30" s="8"/>
      <c r="H30" s="8"/>
      <c r="I30" s="8"/>
      <c r="J30" s="8"/>
      <c r="K30" s="8"/>
      <c r="L30" s="8"/>
      <c r="M30" s="8">
        <f>SUM(D30:L30)</f>
        <v>10</v>
      </c>
    </row>
    <row r="31" spans="1:15" x14ac:dyDescent="0.25">
      <c r="A31" s="13" t="s">
        <v>53</v>
      </c>
      <c r="B31" s="6" t="s">
        <v>82</v>
      </c>
      <c r="C31" s="7"/>
      <c r="D31" s="20"/>
      <c r="E31" s="20">
        <v>8</v>
      </c>
      <c r="F31" s="20"/>
      <c r="G31" s="8"/>
      <c r="H31" s="8"/>
      <c r="I31" s="8"/>
      <c r="J31" s="8"/>
      <c r="K31" s="8"/>
      <c r="L31" s="8"/>
      <c r="M31" s="8">
        <f>SUM(D31:L31)</f>
        <v>8</v>
      </c>
      <c r="N31" s="22"/>
    </row>
    <row r="32" spans="1:15" x14ac:dyDescent="0.25">
      <c r="A32" s="13" t="s">
        <v>53</v>
      </c>
      <c r="B32" s="6" t="s">
        <v>69</v>
      </c>
      <c r="C32" s="7"/>
      <c r="D32" s="20"/>
      <c r="E32" s="20"/>
      <c r="F32" s="20"/>
      <c r="G32" s="8">
        <v>74</v>
      </c>
      <c r="H32" s="8"/>
      <c r="I32" s="8"/>
      <c r="J32" s="8"/>
      <c r="K32" s="8"/>
      <c r="L32" s="8"/>
      <c r="M32" s="8">
        <f>SUM(D32:L32)</f>
        <v>74</v>
      </c>
      <c r="N32" s="22"/>
    </row>
    <row r="33" spans="1:15" x14ac:dyDescent="0.25">
      <c r="A33" s="13" t="s">
        <v>53</v>
      </c>
      <c r="B33" s="6" t="s">
        <v>77</v>
      </c>
      <c r="C33" s="7"/>
      <c r="D33" s="20"/>
      <c r="E33" s="20"/>
      <c r="F33" s="20"/>
      <c r="G33" s="8"/>
      <c r="H33" s="8"/>
      <c r="I33" s="8"/>
      <c r="J33" s="8"/>
      <c r="K33" s="8"/>
      <c r="L33" s="8"/>
      <c r="M33" s="8">
        <f t="shared" ref="M33:M45" si="4">SUM(D33:L33)</f>
        <v>0</v>
      </c>
      <c r="N33" s="22"/>
    </row>
    <row r="34" spans="1:15" x14ac:dyDescent="0.25">
      <c r="A34" s="13" t="s">
        <v>53</v>
      </c>
      <c r="B34" s="6" t="s">
        <v>80</v>
      </c>
      <c r="C34" s="7"/>
      <c r="D34" s="20"/>
      <c r="E34" s="20"/>
      <c r="F34" s="20">
        <v>89</v>
      </c>
      <c r="G34" s="8"/>
      <c r="H34" s="8"/>
      <c r="I34" s="8"/>
      <c r="J34" s="8"/>
      <c r="K34" s="8"/>
      <c r="L34" s="8"/>
      <c r="M34" s="8">
        <f t="shared" si="4"/>
        <v>89</v>
      </c>
      <c r="N34" s="22"/>
    </row>
    <row r="35" spans="1:15" x14ac:dyDescent="0.25">
      <c r="A35" s="13" t="s">
        <v>53</v>
      </c>
      <c r="B35" s="6" t="s">
        <v>72</v>
      </c>
      <c r="C35" s="7"/>
      <c r="D35" s="20"/>
      <c r="E35" s="20"/>
      <c r="F35" s="20"/>
      <c r="G35" s="8">
        <v>31</v>
      </c>
      <c r="H35" s="4"/>
      <c r="I35" s="4"/>
      <c r="J35" s="4"/>
      <c r="K35" s="4"/>
      <c r="L35" s="4"/>
      <c r="M35" s="8">
        <f t="shared" si="4"/>
        <v>31</v>
      </c>
      <c r="N35" s="22"/>
    </row>
    <row r="36" spans="1:15" x14ac:dyDescent="0.25">
      <c r="A36" s="13" t="s">
        <v>53</v>
      </c>
      <c r="B36" s="6" t="s">
        <v>18</v>
      </c>
      <c r="C36" s="7"/>
      <c r="D36" s="20"/>
      <c r="E36" s="20"/>
      <c r="F36" s="20"/>
      <c r="G36" s="8"/>
      <c r="H36" s="8"/>
      <c r="I36" s="8">
        <v>11</v>
      </c>
      <c r="J36" s="8"/>
      <c r="K36" s="8"/>
      <c r="L36" s="8"/>
      <c r="M36" s="8">
        <f t="shared" si="4"/>
        <v>11</v>
      </c>
      <c r="N36" s="22"/>
    </row>
    <row r="37" spans="1:15" x14ac:dyDescent="0.25">
      <c r="A37" s="13" t="s">
        <v>53</v>
      </c>
      <c r="B37" s="6" t="s">
        <v>17</v>
      </c>
      <c r="C37" s="7"/>
      <c r="D37" s="20"/>
      <c r="E37" s="20"/>
      <c r="F37" s="20"/>
      <c r="G37" s="8"/>
      <c r="H37" s="8"/>
      <c r="I37" s="8">
        <v>11</v>
      </c>
      <c r="J37" s="8"/>
      <c r="K37" s="8"/>
      <c r="L37" s="8"/>
      <c r="M37" s="8">
        <f t="shared" si="4"/>
        <v>11</v>
      </c>
      <c r="N37" s="22"/>
    </row>
    <row r="38" spans="1:15" x14ac:dyDescent="0.25">
      <c r="A38" s="13" t="s">
        <v>53</v>
      </c>
      <c r="B38" s="6" t="s">
        <v>19</v>
      </c>
      <c r="C38" s="7"/>
      <c r="D38" s="20"/>
      <c r="E38" s="20"/>
      <c r="F38" s="20"/>
      <c r="G38" s="8"/>
      <c r="H38" s="8"/>
      <c r="I38" s="8">
        <v>10</v>
      </c>
      <c r="J38" s="8"/>
      <c r="K38" s="8"/>
      <c r="L38" s="8"/>
      <c r="M38" s="8">
        <f t="shared" si="4"/>
        <v>10</v>
      </c>
      <c r="N38" s="22"/>
    </row>
    <row r="39" spans="1:15" x14ac:dyDescent="0.25">
      <c r="A39" s="13" t="s">
        <v>53</v>
      </c>
      <c r="B39" s="6" t="s">
        <v>66</v>
      </c>
      <c r="C39" s="7"/>
      <c r="D39" s="20"/>
      <c r="E39" s="20"/>
      <c r="F39" s="20"/>
      <c r="G39" s="8">
        <v>16</v>
      </c>
      <c r="H39" s="8"/>
      <c r="I39" s="8"/>
      <c r="J39" s="8"/>
      <c r="K39" s="8"/>
      <c r="L39" s="8"/>
      <c r="M39" s="8">
        <f t="shared" si="4"/>
        <v>16</v>
      </c>
      <c r="N39" s="22"/>
    </row>
    <row r="40" spans="1:15" x14ac:dyDescent="0.25">
      <c r="A40" s="13" t="s">
        <v>53</v>
      </c>
      <c r="B40" s="6" t="s">
        <v>67</v>
      </c>
      <c r="C40" s="7"/>
      <c r="D40" s="20"/>
      <c r="E40" s="20"/>
      <c r="F40" s="20"/>
      <c r="G40" s="8">
        <v>15</v>
      </c>
      <c r="H40" s="8"/>
      <c r="I40" s="8"/>
      <c r="J40" s="8"/>
      <c r="K40" s="8"/>
      <c r="L40" s="8"/>
      <c r="M40" s="8">
        <f t="shared" si="4"/>
        <v>15</v>
      </c>
      <c r="N40" s="22"/>
    </row>
    <row r="41" spans="1:15" x14ac:dyDescent="0.25">
      <c r="A41" s="13" t="s">
        <v>53</v>
      </c>
      <c r="B41" s="6" t="s">
        <v>65</v>
      </c>
      <c r="C41" s="7"/>
      <c r="D41" s="20"/>
      <c r="E41" s="20"/>
      <c r="F41" s="20"/>
      <c r="G41" s="8">
        <v>17</v>
      </c>
      <c r="H41" s="8"/>
      <c r="I41" s="8"/>
      <c r="J41" s="8"/>
      <c r="K41" s="8"/>
      <c r="L41" s="8"/>
      <c r="M41" s="8">
        <f t="shared" si="4"/>
        <v>17</v>
      </c>
      <c r="N41" s="22"/>
    </row>
    <row r="42" spans="1:15" x14ac:dyDescent="0.25">
      <c r="A42" s="13" t="s">
        <v>53</v>
      </c>
      <c r="B42" s="6" t="s">
        <v>68</v>
      </c>
      <c r="C42" s="7"/>
      <c r="D42" s="20"/>
      <c r="E42" s="20"/>
      <c r="F42" s="20"/>
      <c r="G42" s="8">
        <v>14</v>
      </c>
      <c r="H42" s="8"/>
      <c r="I42" s="8"/>
      <c r="J42" s="8"/>
      <c r="K42" s="8"/>
      <c r="L42" s="8"/>
      <c r="M42" s="8">
        <f t="shared" si="4"/>
        <v>14</v>
      </c>
      <c r="N42" s="22"/>
    </row>
    <row r="43" spans="1:15" x14ac:dyDescent="0.25">
      <c r="A43" s="13" t="s">
        <v>53</v>
      </c>
      <c r="B43" s="6" t="s">
        <v>20</v>
      </c>
      <c r="C43" s="7"/>
      <c r="D43" s="20"/>
      <c r="E43" s="20"/>
      <c r="F43" s="20"/>
      <c r="G43" s="8"/>
      <c r="H43" s="8"/>
      <c r="I43" s="8">
        <v>13</v>
      </c>
      <c r="J43" s="8"/>
      <c r="K43" s="8"/>
      <c r="L43" s="8"/>
      <c r="M43" s="8">
        <f t="shared" si="4"/>
        <v>13</v>
      </c>
      <c r="N43" s="22"/>
    </row>
    <row r="44" spans="1:15" x14ac:dyDescent="0.25">
      <c r="A44" s="13" t="s">
        <v>53</v>
      </c>
      <c r="B44" s="6" t="s">
        <v>21</v>
      </c>
      <c r="C44" s="7"/>
      <c r="D44" s="20"/>
      <c r="E44" s="20"/>
      <c r="F44" s="20"/>
      <c r="G44" s="8"/>
      <c r="H44" s="8"/>
      <c r="I44" s="8">
        <v>8</v>
      </c>
      <c r="J44" s="8"/>
      <c r="K44" s="8"/>
      <c r="L44" s="8"/>
      <c r="M44" s="8">
        <f t="shared" si="4"/>
        <v>8</v>
      </c>
      <c r="N44" s="22"/>
    </row>
    <row r="45" spans="1:15" x14ac:dyDescent="0.25">
      <c r="A45" s="13" t="s">
        <v>53</v>
      </c>
      <c r="B45" s="6" t="s">
        <v>25</v>
      </c>
      <c r="C45" s="7"/>
      <c r="D45" s="20"/>
      <c r="E45" s="20"/>
      <c r="F45" s="20"/>
      <c r="G45" s="8"/>
      <c r="H45" s="8"/>
      <c r="I45" s="8">
        <v>6</v>
      </c>
      <c r="J45" s="8"/>
      <c r="K45" s="8"/>
      <c r="L45" s="8"/>
      <c r="M45" s="8">
        <f t="shared" si="4"/>
        <v>6</v>
      </c>
      <c r="N45" s="22"/>
    </row>
    <row r="46" spans="1:15" x14ac:dyDescent="0.25">
      <c r="A46" s="9"/>
      <c r="B46" s="11"/>
      <c r="C46" s="12"/>
      <c r="D46" s="21"/>
      <c r="E46" s="21"/>
      <c r="F46" s="21"/>
      <c r="G46" s="10"/>
      <c r="H46" s="10"/>
      <c r="I46" s="10"/>
      <c r="J46" s="10"/>
      <c r="K46" s="10"/>
      <c r="L46" s="10"/>
      <c r="M46" s="17">
        <f>SUM(M29:M45)</f>
        <v>367</v>
      </c>
      <c r="N46" s="23" t="s">
        <v>84</v>
      </c>
      <c r="O46" s="24">
        <f>M46/1072</f>
        <v>0.34235074626865669</v>
      </c>
    </row>
    <row r="47" spans="1:15" x14ac:dyDescent="0.25">
      <c r="A47" s="13" t="s">
        <v>57</v>
      </c>
      <c r="B47" s="6" t="s">
        <v>8</v>
      </c>
      <c r="C47" s="7"/>
      <c r="D47" s="20">
        <v>14</v>
      </c>
      <c r="E47" s="20">
        <v>9</v>
      </c>
      <c r="F47" s="20">
        <v>10</v>
      </c>
      <c r="G47" s="8">
        <v>11</v>
      </c>
      <c r="H47" s="8">
        <v>1</v>
      </c>
      <c r="I47" s="8">
        <v>12</v>
      </c>
      <c r="J47" s="8">
        <v>3</v>
      </c>
      <c r="K47" s="8">
        <v>4</v>
      </c>
      <c r="L47" s="8">
        <v>3</v>
      </c>
      <c r="M47" s="8">
        <f>SUM(D47:L47)</f>
        <v>67</v>
      </c>
    </row>
    <row r="48" spans="1:15" x14ac:dyDescent="0.25">
      <c r="A48" s="13" t="s">
        <v>57</v>
      </c>
      <c r="B48" s="6" t="s">
        <v>10</v>
      </c>
      <c r="C48" s="7"/>
      <c r="D48" s="20">
        <v>13</v>
      </c>
      <c r="E48" s="20">
        <v>11</v>
      </c>
      <c r="F48" s="20">
        <v>12</v>
      </c>
      <c r="G48" s="8">
        <v>12</v>
      </c>
      <c r="H48" s="8">
        <v>1</v>
      </c>
      <c r="I48" s="8">
        <v>12</v>
      </c>
      <c r="J48" s="8">
        <v>1</v>
      </c>
      <c r="K48" s="8">
        <v>4</v>
      </c>
      <c r="L48" s="8">
        <v>2</v>
      </c>
      <c r="M48" s="8">
        <f t="shared" ref="M48:M65" si="5">SUM(D48:L48)</f>
        <v>68</v>
      </c>
      <c r="N48" s="22"/>
    </row>
    <row r="49" spans="1:14" x14ac:dyDescent="0.25">
      <c r="A49" s="13" t="s">
        <v>57</v>
      </c>
      <c r="B49" s="6" t="s">
        <v>35</v>
      </c>
      <c r="C49" s="7"/>
      <c r="D49" s="20"/>
      <c r="E49" s="20"/>
      <c r="F49" s="20"/>
      <c r="G49" s="8"/>
      <c r="H49" s="8"/>
      <c r="I49" s="8"/>
      <c r="J49" s="8">
        <v>6</v>
      </c>
      <c r="K49" s="8"/>
      <c r="L49" s="8"/>
      <c r="M49" s="8">
        <f t="shared" si="5"/>
        <v>6</v>
      </c>
      <c r="N49" s="22"/>
    </row>
    <row r="50" spans="1:14" x14ac:dyDescent="0.25">
      <c r="A50" s="13" t="s">
        <v>57</v>
      </c>
      <c r="B50" s="6" t="s">
        <v>12</v>
      </c>
      <c r="C50" s="7"/>
      <c r="D50" s="20">
        <v>13</v>
      </c>
      <c r="E50" s="20">
        <v>12</v>
      </c>
      <c r="F50" s="20">
        <v>9</v>
      </c>
      <c r="G50" s="8">
        <v>13</v>
      </c>
      <c r="H50" s="8">
        <v>1</v>
      </c>
      <c r="I50" s="8">
        <v>6</v>
      </c>
      <c r="J50" s="8">
        <v>1</v>
      </c>
      <c r="K50" s="8">
        <v>1</v>
      </c>
      <c r="L50" s="8">
        <v>2</v>
      </c>
      <c r="M50" s="8">
        <f t="shared" si="5"/>
        <v>58</v>
      </c>
      <c r="N50" s="22"/>
    </row>
    <row r="51" spans="1:14" x14ac:dyDescent="0.25">
      <c r="A51" s="13" t="s">
        <v>57</v>
      </c>
      <c r="B51" s="6" t="s">
        <v>51</v>
      </c>
      <c r="C51" s="7"/>
      <c r="D51" s="20">
        <v>15</v>
      </c>
      <c r="E51" s="20">
        <v>10</v>
      </c>
      <c r="F51" s="20">
        <v>8</v>
      </c>
      <c r="G51" s="8">
        <v>13</v>
      </c>
      <c r="H51" s="8">
        <v>1</v>
      </c>
      <c r="I51" s="8">
        <v>13</v>
      </c>
      <c r="J51" s="8">
        <v>3</v>
      </c>
      <c r="K51" s="8">
        <v>2</v>
      </c>
      <c r="L51" s="8">
        <v>5</v>
      </c>
      <c r="M51" s="8">
        <f t="shared" si="5"/>
        <v>70</v>
      </c>
      <c r="N51" s="22"/>
    </row>
    <row r="52" spans="1:14" x14ac:dyDescent="0.25">
      <c r="A52" s="13" t="s">
        <v>57</v>
      </c>
      <c r="B52" s="6" t="s">
        <v>15</v>
      </c>
      <c r="C52" s="7"/>
      <c r="D52" s="20"/>
      <c r="E52" s="20"/>
      <c r="F52" s="20"/>
      <c r="G52" s="8"/>
      <c r="H52" s="8">
        <v>28</v>
      </c>
      <c r="I52" s="8"/>
      <c r="J52" s="8"/>
      <c r="K52" s="8"/>
      <c r="L52" s="8"/>
      <c r="M52" s="8">
        <f t="shared" si="5"/>
        <v>28</v>
      </c>
      <c r="N52" s="22"/>
    </row>
    <row r="53" spans="1:14" x14ac:dyDescent="0.25">
      <c r="A53" s="13" t="s">
        <v>57</v>
      </c>
      <c r="B53" s="6" t="s">
        <v>1</v>
      </c>
      <c r="C53" s="7"/>
      <c r="D53" s="20">
        <v>1</v>
      </c>
      <c r="E53" s="20">
        <v>2</v>
      </c>
      <c r="F53" s="20">
        <v>2</v>
      </c>
      <c r="G53" s="8">
        <v>1</v>
      </c>
      <c r="H53" s="8"/>
      <c r="I53" s="8">
        <v>4</v>
      </c>
      <c r="J53" s="8">
        <v>1</v>
      </c>
      <c r="K53" s="8">
        <v>4</v>
      </c>
      <c r="L53" s="8">
        <v>8</v>
      </c>
      <c r="M53" s="8">
        <f t="shared" si="5"/>
        <v>23</v>
      </c>
      <c r="N53" s="22"/>
    </row>
    <row r="54" spans="1:14" x14ac:dyDescent="0.25">
      <c r="A54" s="13" t="s">
        <v>57</v>
      </c>
      <c r="B54" s="6" t="s">
        <v>2</v>
      </c>
      <c r="C54" s="7"/>
      <c r="D54" s="20">
        <v>1</v>
      </c>
      <c r="E54" s="20">
        <v>3</v>
      </c>
      <c r="F54" s="20">
        <v>1</v>
      </c>
      <c r="G54" s="8">
        <v>1</v>
      </c>
      <c r="H54" s="8"/>
      <c r="I54" s="8">
        <v>3</v>
      </c>
      <c r="J54" s="8"/>
      <c r="K54" s="8">
        <v>1</v>
      </c>
      <c r="L54" s="8">
        <v>4</v>
      </c>
      <c r="M54" s="8">
        <f t="shared" si="5"/>
        <v>14</v>
      </c>
      <c r="N54" s="22"/>
    </row>
    <row r="55" spans="1:14" x14ac:dyDescent="0.25">
      <c r="A55" s="13" t="s">
        <v>57</v>
      </c>
      <c r="B55" s="6" t="s">
        <v>83</v>
      </c>
      <c r="C55" s="7"/>
      <c r="D55" s="20">
        <v>1</v>
      </c>
      <c r="E55" s="20">
        <v>1</v>
      </c>
      <c r="F55" s="20">
        <v>1</v>
      </c>
      <c r="G55" s="8">
        <v>1</v>
      </c>
      <c r="H55" s="8"/>
      <c r="I55" s="8">
        <v>3</v>
      </c>
      <c r="J55" s="8">
        <v>1</v>
      </c>
      <c r="K55" s="8">
        <v>3</v>
      </c>
      <c r="L55" s="8">
        <v>2</v>
      </c>
      <c r="M55" s="8">
        <f t="shared" si="5"/>
        <v>13</v>
      </c>
      <c r="N55" s="22"/>
    </row>
    <row r="56" spans="1:14" x14ac:dyDescent="0.25">
      <c r="A56" s="13" t="s">
        <v>57</v>
      </c>
      <c r="B56" s="6" t="s">
        <v>24</v>
      </c>
      <c r="C56" s="7"/>
      <c r="D56" s="20">
        <v>1</v>
      </c>
      <c r="E56" s="20">
        <v>1</v>
      </c>
      <c r="F56" s="20">
        <v>1</v>
      </c>
      <c r="G56" s="8">
        <v>1</v>
      </c>
      <c r="H56" s="8"/>
      <c r="I56" s="8">
        <v>1</v>
      </c>
      <c r="J56" s="8">
        <v>1</v>
      </c>
      <c r="K56" s="8">
        <v>1</v>
      </c>
      <c r="L56" s="8">
        <v>7</v>
      </c>
      <c r="M56" s="8">
        <f t="shared" si="5"/>
        <v>14</v>
      </c>
      <c r="N56" s="22"/>
    </row>
    <row r="57" spans="1:14" x14ac:dyDescent="0.25">
      <c r="A57" s="13" t="s">
        <v>57</v>
      </c>
      <c r="B57" s="6" t="s">
        <v>7</v>
      </c>
      <c r="C57" s="7"/>
      <c r="D57" s="20">
        <v>14</v>
      </c>
      <c r="E57" s="20">
        <v>10</v>
      </c>
      <c r="F57" s="20">
        <v>1</v>
      </c>
      <c r="G57" s="8">
        <v>1</v>
      </c>
      <c r="H57" s="8"/>
      <c r="I57" s="8">
        <v>1</v>
      </c>
      <c r="J57" s="8"/>
      <c r="K57" s="8">
        <v>4</v>
      </c>
      <c r="L57" s="8">
        <v>3</v>
      </c>
      <c r="M57" s="8">
        <f t="shared" si="5"/>
        <v>34</v>
      </c>
      <c r="N57" s="22"/>
    </row>
    <row r="58" spans="1:14" x14ac:dyDescent="0.25">
      <c r="A58" s="13" t="s">
        <v>57</v>
      </c>
      <c r="B58" s="6" t="s">
        <v>9</v>
      </c>
      <c r="C58" s="7"/>
      <c r="D58" s="20">
        <v>13</v>
      </c>
      <c r="E58" s="20">
        <v>11</v>
      </c>
      <c r="F58" s="20"/>
      <c r="G58" s="8">
        <v>1</v>
      </c>
      <c r="H58" s="8"/>
      <c r="I58" s="8">
        <v>1</v>
      </c>
      <c r="J58" s="8">
        <v>1</v>
      </c>
      <c r="K58" s="8">
        <v>2</v>
      </c>
      <c r="L58" s="8">
        <v>3</v>
      </c>
      <c r="M58" s="8">
        <f t="shared" si="5"/>
        <v>32</v>
      </c>
      <c r="N58" s="22"/>
    </row>
    <row r="59" spans="1:14" x14ac:dyDescent="0.25">
      <c r="A59" s="13" t="s">
        <v>57</v>
      </c>
      <c r="B59" s="6" t="s">
        <v>11</v>
      </c>
      <c r="C59" s="7"/>
      <c r="D59" s="20">
        <v>13</v>
      </c>
      <c r="E59" s="20">
        <v>10</v>
      </c>
      <c r="F59" s="20">
        <v>1</v>
      </c>
      <c r="G59" s="8">
        <v>1</v>
      </c>
      <c r="H59" s="8">
        <v>1</v>
      </c>
      <c r="I59" s="8">
        <v>2</v>
      </c>
      <c r="J59" s="8">
        <v>1</v>
      </c>
      <c r="K59" s="8">
        <v>4</v>
      </c>
      <c r="L59" s="8">
        <v>2</v>
      </c>
      <c r="M59" s="8">
        <f t="shared" si="5"/>
        <v>35</v>
      </c>
      <c r="N59" s="22"/>
    </row>
    <row r="60" spans="1:14" x14ac:dyDescent="0.25">
      <c r="A60" s="13" t="s">
        <v>57</v>
      </c>
      <c r="B60" s="6" t="s">
        <v>4</v>
      </c>
      <c r="C60" s="7"/>
      <c r="D60" s="20">
        <v>15</v>
      </c>
      <c r="E60" s="20">
        <v>2</v>
      </c>
      <c r="F60" s="20">
        <v>2</v>
      </c>
      <c r="G60" s="8">
        <v>1</v>
      </c>
      <c r="H60" s="8"/>
      <c r="I60" s="8">
        <v>2</v>
      </c>
      <c r="J60" s="8">
        <v>1</v>
      </c>
      <c r="K60" s="8">
        <v>5</v>
      </c>
      <c r="L60" s="8">
        <v>4</v>
      </c>
      <c r="M60" s="8">
        <f t="shared" si="5"/>
        <v>32</v>
      </c>
      <c r="N60" s="22"/>
    </row>
    <row r="61" spans="1:14" x14ac:dyDescent="0.25">
      <c r="A61" s="13" t="s">
        <v>57</v>
      </c>
      <c r="B61" s="6" t="s">
        <v>3</v>
      </c>
      <c r="C61" s="7"/>
      <c r="D61" s="20">
        <v>14</v>
      </c>
      <c r="E61" s="20">
        <v>9</v>
      </c>
      <c r="F61" s="20">
        <v>1</v>
      </c>
      <c r="G61" s="8"/>
      <c r="H61" s="8"/>
      <c r="I61" s="8">
        <v>2</v>
      </c>
      <c r="J61" s="8">
        <v>2</v>
      </c>
      <c r="K61" s="8"/>
      <c r="L61" s="8">
        <v>6</v>
      </c>
      <c r="M61" s="8">
        <f t="shared" si="5"/>
        <v>34</v>
      </c>
      <c r="N61" s="22"/>
    </row>
    <row r="62" spans="1:14" x14ac:dyDescent="0.25">
      <c r="A62" s="13" t="s">
        <v>57</v>
      </c>
      <c r="B62" s="6" t="s">
        <v>6</v>
      </c>
      <c r="C62" s="7"/>
      <c r="D62" s="20">
        <v>14</v>
      </c>
      <c r="E62" s="20">
        <v>13</v>
      </c>
      <c r="F62" s="20">
        <v>11</v>
      </c>
      <c r="G62" s="8">
        <v>11</v>
      </c>
      <c r="H62" s="8">
        <v>1</v>
      </c>
      <c r="I62" s="8">
        <v>13</v>
      </c>
      <c r="J62" s="8">
        <v>1</v>
      </c>
      <c r="K62" s="8">
        <v>3</v>
      </c>
      <c r="L62" s="8">
        <v>3</v>
      </c>
      <c r="M62" s="8">
        <f t="shared" si="5"/>
        <v>70</v>
      </c>
      <c r="N62" s="22"/>
    </row>
    <row r="63" spans="1:14" x14ac:dyDescent="0.25">
      <c r="A63" s="13" t="s">
        <v>57</v>
      </c>
      <c r="B63" s="6" t="s">
        <v>5</v>
      </c>
      <c r="C63" s="7"/>
      <c r="D63" s="20"/>
      <c r="E63" s="20"/>
      <c r="F63" s="20"/>
      <c r="G63" s="8"/>
      <c r="H63" s="8"/>
      <c r="I63" s="8"/>
      <c r="J63" s="8"/>
      <c r="K63" s="8"/>
      <c r="L63" s="8">
        <v>4</v>
      </c>
      <c r="M63" s="8">
        <f t="shared" si="5"/>
        <v>4</v>
      </c>
      <c r="N63" s="22"/>
    </row>
    <row r="64" spans="1:14" x14ac:dyDescent="0.25">
      <c r="A64" s="13" t="s">
        <v>57</v>
      </c>
      <c r="B64" s="6" t="s">
        <v>16</v>
      </c>
      <c r="C64" s="7"/>
      <c r="D64" s="20">
        <v>13</v>
      </c>
      <c r="E64" s="20">
        <v>12</v>
      </c>
      <c r="F64" s="20">
        <v>10</v>
      </c>
      <c r="G64" s="8">
        <v>12</v>
      </c>
      <c r="H64" s="8">
        <v>1</v>
      </c>
      <c r="I64" s="8">
        <v>13</v>
      </c>
      <c r="J64" s="8">
        <v>2</v>
      </c>
      <c r="K64" s="8">
        <v>1</v>
      </c>
      <c r="L64" s="8"/>
      <c r="M64" s="8">
        <f t="shared" si="5"/>
        <v>64</v>
      </c>
      <c r="N64" s="22"/>
    </row>
    <row r="65" spans="1:15" x14ac:dyDescent="0.25">
      <c r="A65" s="13" t="s">
        <v>57</v>
      </c>
      <c r="B65" s="6" t="s">
        <v>47</v>
      </c>
      <c r="C65" s="7"/>
      <c r="D65" s="20">
        <v>13</v>
      </c>
      <c r="E65" s="20">
        <v>10</v>
      </c>
      <c r="F65" s="20"/>
      <c r="G65" s="8">
        <v>11</v>
      </c>
      <c r="H65" s="8">
        <v>1</v>
      </c>
      <c r="I65" s="8">
        <v>11</v>
      </c>
      <c r="J65" s="8">
        <v>1</v>
      </c>
      <c r="K65" s="8">
        <v>1</v>
      </c>
      <c r="L65" s="8">
        <v>2</v>
      </c>
      <c r="M65" s="8">
        <f t="shared" si="5"/>
        <v>50</v>
      </c>
      <c r="N65" s="22"/>
    </row>
    <row r="66" spans="1:15" x14ac:dyDescent="0.25">
      <c r="A66" s="9"/>
      <c r="B66" s="11"/>
      <c r="C66" s="12"/>
      <c r="D66" s="21"/>
      <c r="E66" s="21"/>
      <c r="F66" s="21"/>
      <c r="G66" s="10"/>
      <c r="H66" s="10"/>
      <c r="I66" s="10"/>
      <c r="J66" s="10"/>
      <c r="K66" s="10"/>
      <c r="L66" s="10"/>
      <c r="M66" s="17">
        <f>SUM(M47:M65)</f>
        <v>716</v>
      </c>
      <c r="N66" s="23" t="s">
        <v>84</v>
      </c>
      <c r="O66" s="24">
        <f>M66/1072</f>
        <v>0.66791044776119401</v>
      </c>
    </row>
    <row r="67" spans="1:15" x14ac:dyDescent="0.25">
      <c r="A67" s="13" t="s">
        <v>56</v>
      </c>
      <c r="B67" s="6" t="s">
        <v>42</v>
      </c>
      <c r="C67" s="7"/>
      <c r="D67" s="20"/>
      <c r="E67" s="20"/>
      <c r="F67" s="20"/>
      <c r="G67" s="8"/>
      <c r="H67" s="8"/>
      <c r="I67" s="8"/>
      <c r="J67" s="8">
        <v>3</v>
      </c>
      <c r="K67" s="8"/>
      <c r="L67" s="8"/>
      <c r="M67" s="8">
        <f>SUM(D67:L67)</f>
        <v>3</v>
      </c>
    </row>
    <row r="68" spans="1:15" x14ac:dyDescent="0.25">
      <c r="A68" s="13" t="s">
        <v>56</v>
      </c>
      <c r="B68" s="6" t="s">
        <v>38</v>
      </c>
      <c r="C68" s="7"/>
      <c r="D68" s="20"/>
      <c r="E68" s="20"/>
      <c r="F68" s="20"/>
      <c r="G68" s="8"/>
      <c r="H68" s="8"/>
      <c r="I68" s="8"/>
      <c r="J68" s="8">
        <v>4</v>
      </c>
      <c r="K68" s="8"/>
      <c r="L68" s="8"/>
      <c r="M68" s="8">
        <f t="shared" ref="M68:M79" si="6">SUM(D68:L68)</f>
        <v>4</v>
      </c>
      <c r="N68" s="22"/>
    </row>
    <row r="69" spans="1:15" x14ac:dyDescent="0.25">
      <c r="A69" s="13" t="s">
        <v>56</v>
      </c>
      <c r="B69" s="6" t="s">
        <v>36</v>
      </c>
      <c r="C69" s="7"/>
      <c r="D69" s="20"/>
      <c r="E69" s="20"/>
      <c r="F69" s="20"/>
      <c r="G69" s="8"/>
      <c r="H69" s="8"/>
      <c r="I69" s="8"/>
      <c r="J69" s="8">
        <v>6</v>
      </c>
      <c r="K69" s="8"/>
      <c r="L69" s="8"/>
      <c r="M69" s="8">
        <f t="shared" si="6"/>
        <v>6</v>
      </c>
      <c r="N69" s="22"/>
    </row>
    <row r="70" spans="1:15" x14ac:dyDescent="0.25">
      <c r="A70" s="13" t="s">
        <v>56</v>
      </c>
      <c r="B70" s="6" t="s">
        <v>41</v>
      </c>
      <c r="C70" s="7"/>
      <c r="D70" s="20"/>
      <c r="E70" s="20"/>
      <c r="F70" s="20"/>
      <c r="G70" s="8"/>
      <c r="H70" s="8"/>
      <c r="I70" s="8"/>
      <c r="J70" s="8">
        <v>3</v>
      </c>
      <c r="K70" s="8"/>
      <c r="L70" s="8"/>
      <c r="M70" s="8">
        <f t="shared" si="6"/>
        <v>3</v>
      </c>
      <c r="N70" s="22"/>
    </row>
    <row r="71" spans="1:15" x14ac:dyDescent="0.25">
      <c r="A71" s="13" t="s">
        <v>56</v>
      </c>
      <c r="B71" s="6" t="s">
        <v>43</v>
      </c>
      <c r="C71" s="7"/>
      <c r="D71" s="20"/>
      <c r="E71" s="20"/>
      <c r="F71" s="20"/>
      <c r="G71" s="8"/>
      <c r="H71" s="8"/>
      <c r="I71" s="8"/>
      <c r="J71" s="8">
        <v>3</v>
      </c>
      <c r="K71" s="8"/>
      <c r="L71" s="8"/>
      <c r="M71" s="8">
        <f t="shared" si="6"/>
        <v>3</v>
      </c>
      <c r="N71" s="22"/>
    </row>
    <row r="72" spans="1:15" x14ac:dyDescent="0.25">
      <c r="A72" s="13" t="s">
        <v>56</v>
      </c>
      <c r="B72" s="6" t="s">
        <v>44</v>
      </c>
      <c r="C72" s="7"/>
      <c r="D72" s="20"/>
      <c r="E72" s="20"/>
      <c r="F72" s="20"/>
      <c r="G72" s="8"/>
      <c r="H72" s="8"/>
      <c r="I72" s="8"/>
      <c r="J72" s="8">
        <v>3</v>
      </c>
      <c r="K72" s="8"/>
      <c r="L72" s="8"/>
      <c r="M72" s="8">
        <f t="shared" si="6"/>
        <v>3</v>
      </c>
      <c r="N72" s="22"/>
    </row>
    <row r="73" spans="1:15" x14ac:dyDescent="0.25">
      <c r="A73" s="13" t="s">
        <v>56</v>
      </c>
      <c r="B73" s="6" t="s">
        <v>37</v>
      </c>
      <c r="C73" s="7"/>
      <c r="D73" s="20"/>
      <c r="E73" s="20"/>
      <c r="F73" s="20"/>
      <c r="G73" s="8"/>
      <c r="H73" s="8"/>
      <c r="I73" s="8"/>
      <c r="J73" s="8">
        <v>5</v>
      </c>
      <c r="K73" s="8"/>
      <c r="L73" s="8"/>
      <c r="M73" s="8">
        <f t="shared" si="6"/>
        <v>5</v>
      </c>
      <c r="N73" s="22"/>
    </row>
    <row r="74" spans="1:15" x14ac:dyDescent="0.25">
      <c r="A74" s="13" t="s">
        <v>56</v>
      </c>
      <c r="B74" s="6" t="s">
        <v>40</v>
      </c>
      <c r="C74" s="7"/>
      <c r="D74" s="20"/>
      <c r="E74" s="20"/>
      <c r="F74" s="20"/>
      <c r="G74" s="8"/>
      <c r="H74" s="8"/>
      <c r="I74" s="8"/>
      <c r="J74" s="8">
        <v>4</v>
      </c>
      <c r="K74" s="8"/>
      <c r="L74" s="8"/>
      <c r="M74" s="8">
        <f t="shared" si="6"/>
        <v>4</v>
      </c>
      <c r="N74" s="22"/>
    </row>
    <row r="75" spans="1:15" x14ac:dyDescent="0.25">
      <c r="A75" s="13" t="s">
        <v>56</v>
      </c>
      <c r="B75" s="6" t="s">
        <v>34</v>
      </c>
      <c r="C75" s="7"/>
      <c r="D75" s="20"/>
      <c r="E75" s="20"/>
      <c r="F75" s="20"/>
      <c r="G75" s="8"/>
      <c r="H75" s="8"/>
      <c r="I75" s="8"/>
      <c r="J75" s="8">
        <v>8</v>
      </c>
      <c r="K75" s="8"/>
      <c r="L75" s="8"/>
      <c r="M75" s="8">
        <f t="shared" si="6"/>
        <v>8</v>
      </c>
      <c r="N75" s="22"/>
    </row>
    <row r="76" spans="1:15" x14ac:dyDescent="0.25">
      <c r="A76" s="13" t="s">
        <v>56</v>
      </c>
      <c r="B76" s="6" t="s">
        <v>33</v>
      </c>
      <c r="C76" s="7"/>
      <c r="D76" s="20"/>
      <c r="E76" s="20"/>
      <c r="F76" s="20"/>
      <c r="G76" s="8"/>
      <c r="H76" s="8"/>
      <c r="I76" s="8"/>
      <c r="J76" s="8">
        <v>8</v>
      </c>
      <c r="K76" s="8"/>
      <c r="L76" s="8"/>
      <c r="M76" s="8">
        <f t="shared" si="6"/>
        <v>8</v>
      </c>
      <c r="N76" s="22"/>
    </row>
    <row r="77" spans="1:15" x14ac:dyDescent="0.25">
      <c r="A77" s="13" t="s">
        <v>56</v>
      </c>
      <c r="B77" s="6" t="s">
        <v>49</v>
      </c>
      <c r="C77" s="7"/>
      <c r="D77" s="20"/>
      <c r="E77" s="20"/>
      <c r="F77" s="20"/>
      <c r="G77" s="8"/>
      <c r="H77" s="8"/>
      <c r="I77" s="8"/>
      <c r="J77" s="8">
        <v>1</v>
      </c>
      <c r="K77" s="8"/>
      <c r="L77" s="8"/>
      <c r="M77" s="8">
        <f t="shared" si="6"/>
        <v>1</v>
      </c>
      <c r="N77" s="22"/>
    </row>
    <row r="78" spans="1:15" x14ac:dyDescent="0.25">
      <c r="A78" s="13" t="s">
        <v>56</v>
      </c>
      <c r="B78" s="6" t="s">
        <v>46</v>
      </c>
      <c r="C78" s="7"/>
      <c r="D78" s="20"/>
      <c r="E78" s="20"/>
      <c r="F78" s="20"/>
      <c r="G78" s="8"/>
      <c r="H78" s="8"/>
      <c r="I78" s="8"/>
      <c r="J78" s="8">
        <v>1</v>
      </c>
      <c r="K78" s="8"/>
      <c r="L78" s="8"/>
      <c r="M78" s="8">
        <f t="shared" si="6"/>
        <v>1</v>
      </c>
      <c r="N78" s="22"/>
    </row>
    <row r="79" spans="1:15" x14ac:dyDescent="0.25">
      <c r="A79" s="13" t="s">
        <v>56</v>
      </c>
      <c r="B79" s="6" t="s">
        <v>50</v>
      </c>
      <c r="C79" s="7"/>
      <c r="D79" s="20"/>
      <c r="E79" s="20"/>
      <c r="F79" s="20"/>
      <c r="G79" s="8"/>
      <c r="H79" s="8"/>
      <c r="I79" s="8"/>
      <c r="J79" s="8"/>
      <c r="K79" s="8">
        <v>9</v>
      </c>
      <c r="L79" s="8"/>
      <c r="M79" s="8">
        <f t="shared" si="6"/>
        <v>9</v>
      </c>
      <c r="N79" s="22"/>
    </row>
    <row r="80" spans="1:15" x14ac:dyDescent="0.25">
      <c r="A80" s="9"/>
      <c r="B80" s="11"/>
      <c r="C80" s="12"/>
      <c r="D80" s="10"/>
      <c r="E80" s="10"/>
      <c r="F80" s="10"/>
      <c r="G80" s="10"/>
      <c r="H80" s="10"/>
      <c r="I80" s="10"/>
      <c r="J80" s="10"/>
      <c r="K80" s="10"/>
      <c r="L80" s="10"/>
      <c r="M80" s="17">
        <f>SUM(M67:M79)</f>
        <v>58</v>
      </c>
      <c r="N80" s="23" t="s">
        <v>84</v>
      </c>
      <c r="O80" s="24">
        <f>M80/1072</f>
        <v>5.4104477611940295E-2</v>
      </c>
    </row>
  </sheetData>
  <mergeCells count="9">
    <mergeCell ref="A1:A7"/>
    <mergeCell ref="B1:B7"/>
    <mergeCell ref="M1:M3"/>
    <mergeCell ref="M5:M7"/>
    <mergeCell ref="N1:O3"/>
    <mergeCell ref="N4:O4"/>
    <mergeCell ref="N5:O5"/>
    <mergeCell ref="N6:O6"/>
    <mergeCell ref="N7:O7"/>
  </mergeCells>
  <phoneticPr fontId="18" type="noConversion"/>
  <conditionalFormatting sqref="M18:M27 M47:M65 M67:M79 M29:M45 M8:M16">
    <cfRule type="cellIs" dxfId="1" priority="1" operator="greaterThan">
      <formula>$M$4</formula>
    </cfRule>
  </conditionalFormatting>
  <conditionalFormatting sqref="M8:M1048576">
    <cfRule type="cellIs" dxfId="0" priority="4" operator="greaterThan">
      <formula>#REF!</formula>
    </cfRule>
  </conditionalFormatting>
  <pageMargins left="0.7" right="0.7" top="0.75" bottom="0.75" header="0.3" footer="0.3"/>
  <pageSetup orientation="portrait" r:id="rId1"/>
  <ignoredErrors>
    <ignoredError sqref="E5:L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Alec</dc:creator>
  <cp:lastModifiedBy>Carlton</cp:lastModifiedBy>
  <dcterms:created xsi:type="dcterms:W3CDTF">2025-03-04T22:59:17Z</dcterms:created>
  <dcterms:modified xsi:type="dcterms:W3CDTF">2025-04-11T21:18:06Z</dcterms:modified>
</cp:coreProperties>
</file>