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202300"/>
  <xr:revisionPtr revIDLastSave="0" documentId="13_ncr:1_{C593EC2E-378A-47E8-90A0-387A84965EEC}" xr6:coauthVersionLast="47" xr6:coauthVersionMax="47" xr10:uidLastSave="{00000000-0000-0000-0000-000000000000}"/>
  <bookViews>
    <workbookView xWindow="-108" yWindow="-108" windowWidth="41496" windowHeight="16896" xr2:uid="{D88EE771-EC0D-4761-ABB7-0B15E41FC746}"/>
  </bookViews>
  <sheets>
    <sheet name="SPHM Equipment Costs" sheetId="1" r:id="rId1"/>
    <sheet name="Operational Costs" sheetId="2" r:id="rId2"/>
    <sheet name="Total SPHM Cost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 a="1"/>
  <c r="I9" i="1" s="1"/>
  <c r="F10" i="3"/>
  <c r="C10" i="3"/>
  <c r="L52" i="2"/>
  <c r="L44" i="2"/>
  <c r="J34" i="2"/>
  <c r="D34" i="2"/>
  <c r="L33" i="2"/>
  <c r="L32" i="2"/>
  <c r="L31" i="2"/>
  <c r="L30" i="2"/>
  <c r="L29" i="2"/>
  <c r="L28" i="2"/>
  <c r="L27" i="2"/>
  <c r="L26" i="2"/>
  <c r="L25" i="2"/>
  <c r="L23" i="2"/>
  <c r="L22" i="2"/>
  <c r="L21" i="2"/>
  <c r="L20" i="2"/>
  <c r="L19" i="2"/>
  <c r="L18" i="2"/>
  <c r="L17" i="2"/>
  <c r="L16" i="2"/>
  <c r="L15" i="2"/>
  <c r="L14" i="2"/>
  <c r="L13" i="2"/>
  <c r="L12" i="2"/>
  <c r="L10" i="2"/>
  <c r="L9" i="2"/>
  <c r="F33" i="2"/>
  <c r="F32" i="2"/>
  <c r="F31" i="2"/>
  <c r="F30" i="2"/>
  <c r="F29" i="2"/>
  <c r="F28" i="2"/>
  <c r="F27" i="2"/>
  <c r="F26" i="2"/>
  <c r="F25" i="2"/>
  <c r="F10" i="2"/>
  <c r="F9" i="2"/>
  <c r="F34" i="2" s="1"/>
  <c r="F23" i="2"/>
  <c r="F22" i="2"/>
  <c r="F21" i="2"/>
  <c r="F20" i="2"/>
  <c r="F19" i="2"/>
  <c r="F18" i="2"/>
  <c r="F17" i="2"/>
  <c r="F16" i="2"/>
  <c r="F15" i="2"/>
  <c r="F14" i="2"/>
  <c r="F13" i="2"/>
  <c r="F12" i="2"/>
  <c r="L34" i="2" l="1"/>
  <c r="L53" i="2" s="1"/>
  <c r="I33" i="1" l="1"/>
  <c r="I18" i="1"/>
  <c r="I34" i="1" s="1"/>
  <c r="I32" i="1" a="1"/>
  <c r="I32" i="1" s="1"/>
  <c r="I31" i="1" a="1"/>
  <c r="I31" i="1" s="1"/>
  <c r="I30" i="1" a="1"/>
  <c r="I30" i="1" s="1"/>
  <c r="I29" i="1" a="1"/>
  <c r="I29" i="1" s="1"/>
  <c r="I28" i="1" a="1"/>
  <c r="I28" i="1" s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I19" i="1" a="1"/>
  <c r="I19" i="1" s="1"/>
  <c r="I17" i="1" l="1" a="1"/>
  <c r="I17" i="1" s="1"/>
  <c r="I16" i="1" a="1"/>
  <c r="I16" i="1" s="1"/>
  <c r="I15" i="1" a="1"/>
  <c r="I15" i="1" s="1"/>
  <c r="I14" i="1" a="1"/>
  <c r="I14" i="1" s="1"/>
  <c r="I13" i="1" a="1"/>
  <c r="I13" i="1" s="1"/>
  <c r="I12" i="1" l="1" a="1"/>
  <c r="I12" i="1" s="1"/>
  <c r="I11" i="1" a="1"/>
  <c r="I11" i="1" s="1"/>
  <c r="I10" i="1" a="1"/>
  <c r="I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<sst xmlns="http://schemas.openxmlformats.org/spreadsheetml/2006/main" count="206" uniqueCount="116">
  <si>
    <t>Manufacturer</t>
  </si>
  <si>
    <t>Cost each $</t>
  </si>
  <si>
    <t>Total est. cost $</t>
  </si>
  <si>
    <t>Notes</t>
  </si>
  <si>
    <t>Equipment Description</t>
  </si>
  <si>
    <t>Model</t>
  </si>
  <si>
    <t>Quantity Needed</t>
  </si>
  <si>
    <t>Ceiling Lift</t>
  </si>
  <si>
    <t>Floor Lift</t>
  </si>
  <si>
    <t>Pannus sling</t>
  </si>
  <si>
    <t>N/A</t>
  </si>
  <si>
    <t xml:space="preserve"> </t>
  </si>
  <si>
    <t>Non Powered sit to stand</t>
  </si>
  <si>
    <t xml:space="preserve">Air Assist mat motor with cart </t>
  </si>
  <si>
    <t>Name of Facility</t>
  </si>
  <si>
    <t>Date</t>
  </si>
  <si>
    <t>Installation Cost Per Item $</t>
  </si>
  <si>
    <t>Powered sit to stand</t>
  </si>
  <si>
    <t>XYZ with 4 - pt hanger bar</t>
  </si>
  <si>
    <t>XYZ with  6 - pt hanger bar system</t>
  </si>
  <si>
    <t>XYZ with 4 - pt hanger bar lo-base with scale</t>
  </si>
  <si>
    <t>XYZ with 4 - pt hanger bar lo-base no scale</t>
  </si>
  <si>
    <t>XYZ with 4 - with ambulating option</t>
  </si>
  <si>
    <t>XYZ with 4 - pt hanger bar lo-base</t>
  </si>
  <si>
    <t xml:space="preserve">XYZ </t>
  </si>
  <si>
    <t>Air Assist Mat</t>
  </si>
  <si>
    <t>Cost per case;10 per case; Quantity estimated for 1 year</t>
  </si>
  <si>
    <t xml:space="preserve">Slider sheets </t>
  </si>
  <si>
    <t>XYZ  34" wide disposable</t>
  </si>
  <si>
    <t>XYZ  disposable</t>
  </si>
  <si>
    <t>Cost per case;20 per case; Quantity estimated for 1 year</t>
  </si>
  <si>
    <t>Tool 7b SPHM Equipment Budget Sheet with Examples (Fictious)</t>
  </si>
  <si>
    <t>To learn more about using this tool refer to the Section 7 in the Safe Patient Handling and Mobility: A Toolkit for Program Development 2025 at: https://www.nvha.net/safe-patient-handling-and-mobility-toolkit/</t>
  </si>
  <si>
    <t>Note if any equipment is to be rented and incorporate that cost</t>
  </si>
  <si>
    <t xml:space="preserve">Include shipping and freight costs as needed </t>
  </si>
  <si>
    <t xml:space="preserve">Seated Sling large </t>
  </si>
  <si>
    <t>Seated Sling medium</t>
  </si>
  <si>
    <t>XYZ washable  loop style</t>
  </si>
  <si>
    <t>XYZ washable  50" wide loop style</t>
  </si>
  <si>
    <t xml:space="preserve">Seated Sling X large </t>
  </si>
  <si>
    <t>Seated Sling small</t>
  </si>
  <si>
    <t>Add weight range</t>
  </si>
  <si>
    <t>Limb sling</t>
  </si>
  <si>
    <t>Sling Labels - customized for ABC hospital</t>
  </si>
  <si>
    <t>XYZ washable Universal loop style</t>
  </si>
  <si>
    <t>XYZ washable loop style</t>
  </si>
  <si>
    <t>XYZ wipeable loop style</t>
  </si>
  <si>
    <t>Subtotal  SPHM Equipment</t>
  </si>
  <si>
    <t>Ambulating sling medium</t>
  </si>
  <si>
    <t>Ambulating sling large</t>
  </si>
  <si>
    <t>Ambulating sling X large</t>
  </si>
  <si>
    <t xml:space="preserve">Ambulating sling small </t>
  </si>
  <si>
    <t>Provide details needed on labels</t>
  </si>
  <si>
    <t>Subtotal  SPHM Slings</t>
  </si>
  <si>
    <t>Total SPHM Equipment &amp; Slings</t>
  </si>
  <si>
    <t>Example of SPHM equipment needs for one facility when starting an SPHM program. Adapt as needed to itemize SPHM equipment needs for individual units/departments</t>
  </si>
  <si>
    <t>Job Title</t>
  </si>
  <si>
    <t>Program coordinator/manager</t>
  </si>
  <si>
    <t>Program Champion/Sponsor</t>
  </si>
  <si>
    <t>Committee member</t>
  </si>
  <si>
    <t>SPHM Committee Members - list by job title ( add rows as needed)</t>
  </si>
  <si>
    <t>Unit managers (where program is being piloted or  implemented )</t>
  </si>
  <si>
    <t>Staff (where program is being piloted or implemented)</t>
  </si>
  <si>
    <t>Unit-based SPHM champions</t>
  </si>
  <si>
    <t xml:space="preserve">Environmental Svcs </t>
  </si>
  <si>
    <t xml:space="preserve">Maintenance/Clinical Technology </t>
  </si>
  <si>
    <t>Others  - list</t>
  </si>
  <si>
    <t xml:space="preserve">Hourly salary/Est Hourly Cost (for Salaried Staff). Add benefit burden as needed  </t>
  </si>
  <si>
    <t xml:space="preserve">Total Cost </t>
  </si>
  <si>
    <t xml:space="preserve"># of Staff </t>
  </si>
  <si>
    <t xml:space="preserve">Total Cost Staff Hours Program Develop and Implementation </t>
  </si>
  <si>
    <t>Note: Recalculate totals if rows are added to this table</t>
  </si>
  <si>
    <t xml:space="preserve"> Estimate time spent by stakeholders related to all development and implementation activities e.g., development, administration and report development of staff surveys, on-site assessment activities, development of policy and procedures, meetings etc. (Excludes all training time and costs. Refer to Tool 6b SPHM Education &amp; Training Budget) </t>
  </si>
  <si>
    <t>SPHM Program Development &amp; Implementation Costs</t>
  </si>
  <si>
    <t xml:space="preserve">Program Maintenance Hours </t>
  </si>
  <si>
    <t>Unit managers (where program is implemented )</t>
  </si>
  <si>
    <t>Staff (where program is implemented)</t>
  </si>
  <si>
    <t xml:space="preserve"> Estimate time spent by stakeholders related to all evaluation and maintenance activities e.g., development, administration and report development of staff surveys, on-site assessment activities, review and update of policy and procedures, meetings etc. (Excludes all training time and costs. Refer to Tool 6b SPHM Education &amp; Training Budget) </t>
  </si>
  <si>
    <t>Maintenance/Clinical Technology *</t>
  </si>
  <si>
    <t xml:space="preserve">SPHM Equipment -List Device </t>
  </si>
  <si>
    <t xml:space="preserve">Quantity </t>
  </si>
  <si>
    <t xml:space="preserve">SPHM Equipment Maintenance Costs such as cost of replacement parts for equipment due to breakage, loss or theft, or ‘life’ of equipment and/or components e.g., lift batteries. Equipment vendor can provide this information.  </t>
  </si>
  <si>
    <t>Components/Item Needed</t>
  </si>
  <si>
    <t>ABC inc.</t>
  </si>
  <si>
    <t>Note how long the equipment quotes are good for e.g. 90 days</t>
  </si>
  <si>
    <t>Turning/Repositioning  sling</t>
  </si>
  <si>
    <t>Turning/Repositioning sling wide -bariatric</t>
  </si>
  <si>
    <t xml:space="preserve">Seated Sling XX large </t>
  </si>
  <si>
    <t>Weight Capacity (lbs.)</t>
  </si>
  <si>
    <t>Other Staff involved in program implementation  - list by job title ( add rows as needed)</t>
  </si>
  <si>
    <t>Other Staff involved in program and/or SPHM equipment maintenance  - list by job title ( add rows as needed)</t>
  </si>
  <si>
    <t>* Note cost if maintenance is contracted to 3rd party or performed by equipment vendor; include training of maint. staff as applicable</t>
  </si>
  <si>
    <t>Patient safety related e.g., risk &amp; quality; wound &amp; ostomy; infection prevention &amp; control etc</t>
  </si>
  <si>
    <t>SPHM Program Maintenance Costs after Program Implementation (this can be calculated by unit/dept. and/or facility wide (Annual estimate)</t>
  </si>
  <si>
    <t xml:space="preserve">Program Development &amp; Implementation Hours </t>
  </si>
  <si>
    <t xml:space="preserve">SPHM Program Operational Cost Estimates </t>
  </si>
  <si>
    <t xml:space="preserve">SPHM Program Equipment/Technology Cost Estimates </t>
  </si>
  <si>
    <t xml:space="preserve">Total Cost Staff Hours Program Maintenance </t>
  </si>
  <si>
    <t>Total Estimated Equipment  Maintenance Costs/Year</t>
  </si>
  <si>
    <t>Replacement Costs - Slings, Slider Sheets and Other Accessories e.g., cost of replacement of slings due to damage, loss or theft, or ‘life’ of equipment . This may be harder to estimate at the beginning of a program. The equipment vendor can provide some of this information such as warentee terms for sling replacement . Other facilities with established SPHM programs may be able to provide information about their replacement cost etc.</t>
  </si>
  <si>
    <t xml:space="preserve">Total Estimated Cost SPHM Program Maintenance </t>
  </si>
  <si>
    <t>Total Estimated Replacement Costs - Slings etc./Year</t>
  </si>
  <si>
    <t xml:space="preserve">Total Staff Hours Program Maintenance </t>
  </si>
  <si>
    <t xml:space="preserve">Total Staff Hours Program Develop and Implementation </t>
  </si>
  <si>
    <t>SPHM Program Costs - Development &amp; Implementation</t>
  </si>
  <si>
    <t>Equipment, Slings etc.</t>
  </si>
  <si>
    <t>Operational</t>
  </si>
  <si>
    <t xml:space="preserve">Training </t>
  </si>
  <si>
    <t>SPHM Program Maintenance Cost /Year*</t>
  </si>
  <si>
    <t>Total Estimated Cost $</t>
  </si>
  <si>
    <t>Total Cost</t>
  </si>
  <si>
    <t xml:space="preserve">Calculating the SPHM Program Development, Implementation and Maintenance Budget </t>
  </si>
  <si>
    <t xml:space="preserve">Enter the SPHM Equipment Cost, Operational and Training Cost data ( Tool 6b) in the table below. </t>
  </si>
  <si>
    <t>* When estimating program maintenance costs add an estimate for inflation-driven price increases. Your finance dept. or program champion/sponsor should be able to assist you.</t>
  </si>
  <si>
    <t>Equipment &amp; Sling costs can be further divided by funding source e.g., capital  and operations budgets as needed</t>
  </si>
  <si>
    <t>Collaborate with your Procurement/Purchasing dept. to ensure final cost includes hospital purchasing/group discounts. Identify budget source for each type of SPHM equipment i.e., capital budget; unit/dept. operations budget; or 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</si>
</sst>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5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6"/>
      <color rgb="FFF07302"/>
      <name val="Roboto"/>
    </font>
    <font>
      <b/>
      <sz val="11"/>
      <color theme="0"/>
      <name val="Roboto"/>
    </font>
    <font>
      <b/>
      <sz val="12"/>
      <color theme="1"/>
      <name val="Roboto"/>
    </font>
    <font>
      <sz val="12"/>
      <color theme="1"/>
      <name val="Roboto"/>
    </font>
    <font>
      <sz val="11"/>
      <color theme="1"/>
      <name val="Roboto"/>
    </font>
    <font>
      <b/>
      <sz val="14"/>
      <color theme="1"/>
      <name val="Roboto"/>
    </font>
    <font>
      <b/>
      <sz val="11"/>
      <color theme="1"/>
      <name val="Roboto"/>
    </font>
    <font>
      <b/>
      <sz val="11"/>
      <name val="Roboto"/>
    </font>
    <font>
      <b/>
      <sz val="11"/>
      <color rgb="FFFF0000"/>
      <name val="Roboto"/>
    </font>
    <font>
      <sz val="11"/>
      <color rgb="FFFF0000"/>
      <name val="Roboto"/>
    </font>
    <font>
      <b/>
      <sz val="10"/>
      <name val="Roboto"/>
    </font>
    <font>
      <sz val="10"/>
      <name val="Roboto"/>
    </font>
    <font>
      <b/>
      <sz val="12"/>
      <name val="Roboto"/>
    </font>
    <font>
      <sz val="10"/>
      <color theme="1"/>
      <name val="Roboto"/>
    </font>
    <font>
      <sz val="12"/>
      <name val="Roboto"/>
    </font>
    <font>
      <b/>
      <sz val="10"/>
      <color theme="1"/>
      <name val="Roboto"/>
    </font>
    <font>
      <sz val="12"/>
      <color rgb="FF002060"/>
      <name val="Roboto"/>
    </font>
    <font>
      <sz val="11"/>
      <name val="Roboto"/>
    </font>
    <font>
      <b/>
      <sz val="14"/>
      <color theme="0"/>
      <name val="Roboto"/>
    </font>
    <font>
      <b/>
      <u/>
      <sz val="14"/>
      <color rgb="FF0070C0"/>
      <name val="Roboto"/>
    </font>
    <font>
      <b/>
      <u/>
      <sz val="16"/>
      <color rgb="FF0070C0"/>
      <name val="Roboto"/>
    </font>
    <font>
      <b/>
      <sz val="11"/>
      <color theme="1"/>
      <name val="Aptos Narrow"/>
      <family val="2"/>
      <scheme val="minor"/>
    </font>
    <font>
      <sz val="10"/>
      <color theme="1"/>
      <name val="Aptos"/>
      <family val="2"/>
    </font>
    <font>
      <b/>
      <i/>
      <sz val="12"/>
      <color theme="1"/>
      <name val="Roboto"/>
    </font>
    <font>
      <b/>
      <sz val="12"/>
      <color theme="0"/>
      <name val="Roboto"/>
    </font>
    <font>
      <sz val="12"/>
      <color indexed="10"/>
      <name val="Roboto"/>
    </font>
    <font>
      <b/>
      <sz val="12"/>
      <color rgb="FFFF0000"/>
      <name val="Roboto"/>
    </font>
    <font>
      <b/>
      <u/>
      <sz val="14"/>
      <color theme="1"/>
      <name val="Roboto"/>
    </font>
    <font>
      <sz val="14"/>
      <color theme="1"/>
      <name val="Roboto"/>
    </font>
    <font>
      <b/>
      <sz val="14"/>
      <color rgb="FF002060"/>
      <name val="Roboto"/>
    </font>
    <font>
      <sz val="12"/>
      <color theme="0"/>
      <name val="Roboto"/>
    </font>
    <font>
      <b/>
      <sz val="16"/>
      <color rgb="FF002060"/>
      <name val="Roboto"/>
    </font>
    <font>
      <sz val="11"/>
      <color rgb="FF002060"/>
      <name val="Roboto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6">
    <xf numFmtId="0" fontId="0" fillId="0" borderId="0" xfId="0"/>
    <xf numFmtId="0" fontId="2" fillId="0" borderId="0" xfId="0" applyFont="1" applyAlignment="1">
      <alignment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0" xfId="0" applyFont="1"/>
    <xf numFmtId="0" fontId="11" fillId="0" borderId="0" xfId="0" applyFont="1"/>
    <xf numFmtId="0" fontId="7" fillId="0" borderId="0" xfId="0" applyFont="1" applyAlignment="1">
      <alignment vertical="center"/>
    </xf>
    <xf numFmtId="0" fontId="12" fillId="0" borderId="0" xfId="0" applyFont="1" applyAlignment="1">
      <alignment horizontal="left" vertical="top" wrapText="1"/>
    </xf>
    <xf numFmtId="1" fontId="13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2" fontId="17" fillId="0" borderId="0" xfId="0" applyNumberFormat="1" applyFont="1" applyAlignment="1">
      <alignment horizontal="left" vertical="top" wrapText="1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4" fontId="9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vertical="top" wrapText="1"/>
    </xf>
    <xf numFmtId="0" fontId="20" fillId="3" borderId="1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164" fontId="20" fillId="3" borderId="2" xfId="0" applyNumberFormat="1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16" fillId="0" borderId="0" xfId="0" applyFont="1" applyAlignment="1">
      <alignment horizontal="right" vertical="top" wrapText="1"/>
    </xf>
    <xf numFmtId="4" fontId="5" fillId="0" borderId="0" xfId="0" applyNumberFormat="1" applyFont="1" applyAlignment="1">
      <alignment vertical="top" wrapText="1"/>
    </xf>
    <xf numFmtId="4" fontId="5" fillId="0" borderId="0" xfId="0" applyNumberFormat="1" applyFont="1" applyAlignment="1">
      <alignment horizontal="right" vertical="top" wrapText="1"/>
    </xf>
    <xf numFmtId="0" fontId="5" fillId="0" borderId="0" xfId="0" applyFont="1" applyAlignment="1">
      <alignment horizontal="right" vertical="top"/>
    </xf>
    <xf numFmtId="0" fontId="18" fillId="0" borderId="0" xfId="0" applyFont="1" applyAlignment="1">
      <alignment horizontal="right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4" fontId="5" fillId="0" borderId="0" xfId="0" applyNumberFormat="1" applyFont="1" applyAlignment="1">
      <alignment vertical="top"/>
    </xf>
    <xf numFmtId="4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164" fontId="4" fillId="5" borderId="10" xfId="0" applyNumberFormat="1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164" fontId="4" fillId="6" borderId="10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13" fillId="0" borderId="0" xfId="0" applyFont="1" applyAlignment="1">
      <alignment horizontal="center" vertical="top" wrapText="1"/>
    </xf>
    <xf numFmtId="16" fontId="13" fillId="0" borderId="0" xfId="0" applyNumberFormat="1" applyFont="1" applyAlignment="1">
      <alignment horizontal="left" vertical="top" wrapText="1"/>
    </xf>
    <xf numFmtId="0" fontId="15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top" wrapText="1"/>
    </xf>
    <xf numFmtId="0" fontId="7" fillId="6" borderId="9" xfId="0" applyFont="1" applyFill="1" applyBorder="1" applyAlignment="1">
      <alignment vertical="center"/>
    </xf>
    <xf numFmtId="0" fontId="6" fillId="6" borderId="11" xfId="0" applyFont="1" applyFill="1" applyBorder="1"/>
    <xf numFmtId="0" fontId="24" fillId="0" borderId="0" xfId="0" applyFont="1" applyAlignment="1">
      <alignment horizontal="left" vertical="center" indent="3"/>
    </xf>
    <xf numFmtId="0" fontId="23" fillId="0" borderId="0" xfId="0" applyFont="1"/>
    <xf numFmtId="0" fontId="4" fillId="0" borderId="17" xfId="0" applyFont="1" applyBorder="1" applyAlignment="1">
      <alignment horizontal="center" vertical="center"/>
    </xf>
    <xf numFmtId="164" fontId="4" fillId="6" borderId="17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2" fontId="4" fillId="2" borderId="5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64" fontId="4" fillId="0" borderId="17" xfId="0" applyNumberFormat="1" applyFont="1" applyBorder="1" applyAlignment="1">
      <alignment horizontal="center" vertical="center" wrapText="1"/>
    </xf>
    <xf numFmtId="164" fontId="4" fillId="6" borderId="17" xfId="0" applyNumberFormat="1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6" borderId="6" xfId="0" applyNumberFormat="1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164" fontId="4" fillId="0" borderId="14" xfId="0" applyNumberFormat="1" applyFont="1" applyBorder="1" applyAlignment="1">
      <alignment horizontal="center" vertical="center"/>
    </xf>
    <xf numFmtId="0" fontId="4" fillId="0" borderId="5" xfId="0" applyFont="1" applyBorder="1"/>
    <xf numFmtId="164" fontId="4" fillId="0" borderId="19" xfId="0" applyNumberFormat="1" applyFont="1" applyBorder="1" applyAlignment="1">
      <alignment horizontal="center" vertical="center"/>
    </xf>
    <xf numFmtId="164" fontId="4" fillId="6" borderId="15" xfId="0" applyNumberFormat="1" applyFont="1" applyFill="1" applyBorder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164" fontId="4" fillId="6" borderId="20" xfId="0" applyNumberFormat="1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left" vertical="center" wrapText="1"/>
    </xf>
    <xf numFmtId="0" fontId="4" fillId="0" borderId="16" xfId="0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14" fillId="2" borderId="5" xfId="0" applyFont="1" applyFill="1" applyBorder="1" applyAlignment="1">
      <alignment horizontal="left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4" fillId="6" borderId="11" xfId="0" applyFont="1" applyFill="1" applyBorder="1" applyAlignment="1">
      <alignment horizontal="left" vertical="center" wrapText="1"/>
    </xf>
    <xf numFmtId="0" fontId="25" fillId="0" borderId="6" xfId="0" applyFont="1" applyBorder="1" applyAlignment="1">
      <alignment horizontal="center" vertical="center"/>
    </xf>
    <xf numFmtId="0" fontId="5" fillId="0" borderId="0" xfId="0" applyFont="1"/>
    <xf numFmtId="164" fontId="5" fillId="0" borderId="6" xfId="0" applyNumberFormat="1" applyFont="1" applyBorder="1" applyAlignment="1">
      <alignment horizontal="right" vertical="top" wrapText="1"/>
    </xf>
    <xf numFmtId="0" fontId="5" fillId="0" borderId="6" xfId="0" applyFont="1" applyBorder="1" applyAlignment="1">
      <alignment horizontal="right" vertical="top" wrapText="1"/>
    </xf>
    <xf numFmtId="0" fontId="27" fillId="0" borderId="6" xfId="0" applyFont="1" applyBorder="1" applyAlignment="1">
      <alignment horizontal="right" vertical="top" wrapText="1"/>
    </xf>
    <xf numFmtId="0" fontId="5" fillId="0" borderId="19" xfId="0" applyFont="1" applyBorder="1" applyAlignment="1">
      <alignment horizontal="right" vertical="top" wrapText="1"/>
    </xf>
    <xf numFmtId="0" fontId="27" fillId="0" borderId="19" xfId="0" applyFont="1" applyBorder="1" applyAlignment="1">
      <alignment horizontal="right" vertical="top" wrapText="1"/>
    </xf>
    <xf numFmtId="164" fontId="5" fillId="0" borderId="19" xfId="0" applyNumberFormat="1" applyFont="1" applyBorder="1" applyAlignment="1">
      <alignment horizontal="right" vertical="top" wrapText="1"/>
    </xf>
    <xf numFmtId="0" fontId="28" fillId="0" borderId="0" xfId="0" applyFont="1" applyAlignment="1">
      <alignment vertical="top" wrapText="1"/>
    </xf>
    <xf numFmtId="0" fontId="26" fillId="3" borderId="6" xfId="0" applyFont="1" applyFill="1" applyBorder="1" applyAlignment="1">
      <alignment horizontal="center" vertical="center" wrapText="1"/>
    </xf>
    <xf numFmtId="164" fontId="26" fillId="3" borderId="6" xfId="0" applyNumberFormat="1" applyFont="1" applyFill="1" applyBorder="1" applyAlignment="1">
      <alignment horizontal="center" vertical="center" wrapText="1"/>
    </xf>
    <xf numFmtId="0" fontId="5" fillId="0" borderId="6" xfId="0" applyFont="1" applyBorder="1"/>
    <xf numFmtId="0" fontId="5" fillId="0" borderId="19" xfId="0" applyFont="1" applyBorder="1" applyAlignment="1">
      <alignment vertical="top" wrapText="1"/>
    </xf>
    <xf numFmtId="0" fontId="4" fillId="0" borderId="0" xfId="0" applyFont="1"/>
    <xf numFmtId="0" fontId="31" fillId="0" borderId="0" xfId="0" applyFont="1"/>
    <xf numFmtId="0" fontId="31" fillId="0" borderId="0" xfId="0" applyFont="1" applyAlignment="1">
      <alignment vertical="top"/>
    </xf>
    <xf numFmtId="0" fontId="3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6" fillId="3" borderId="16" xfId="0" applyFont="1" applyFill="1" applyBorder="1" applyAlignment="1">
      <alignment horizontal="center" vertical="top" wrapText="1"/>
    </xf>
    <xf numFmtId="0" fontId="32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4" fillId="4" borderId="9" xfId="0" applyFont="1" applyFill="1" applyBorder="1" applyAlignment="1">
      <alignment vertical="top" wrapText="1"/>
    </xf>
    <xf numFmtId="0" fontId="5" fillId="4" borderId="26" xfId="0" applyFont="1" applyFill="1" applyBorder="1"/>
    <xf numFmtId="0" fontId="5" fillId="4" borderId="27" xfId="0" applyFont="1" applyFill="1" applyBorder="1"/>
    <xf numFmtId="164" fontId="14" fillId="4" borderId="28" xfId="0" applyNumberFormat="1" applyFont="1" applyFill="1" applyBorder="1" applyAlignment="1">
      <alignment horizontal="right" vertical="center" wrapText="1"/>
    </xf>
    <xf numFmtId="0" fontId="14" fillId="4" borderId="10" xfId="0" applyFont="1" applyFill="1" applyBorder="1" applyAlignment="1">
      <alignment vertical="center" wrapText="1"/>
    </xf>
    <xf numFmtId="4" fontId="14" fillId="4" borderId="11" xfId="0" applyNumberFormat="1" applyFont="1" applyFill="1" applyBorder="1" applyAlignment="1">
      <alignment horizontal="right" vertical="center" wrapText="1"/>
    </xf>
    <xf numFmtId="0" fontId="14" fillId="4" borderId="9" xfId="0" applyFont="1" applyFill="1" applyBorder="1" applyAlignment="1">
      <alignment vertical="center" wrapText="1"/>
    </xf>
    <xf numFmtId="164" fontId="14" fillId="4" borderId="11" xfId="0" applyNumberFormat="1" applyFont="1" applyFill="1" applyBorder="1" applyAlignment="1">
      <alignment horizontal="right" vertical="center" wrapText="1"/>
    </xf>
    <xf numFmtId="0" fontId="26" fillId="3" borderId="29" xfId="0" applyFont="1" applyFill="1" applyBorder="1" applyAlignment="1">
      <alignment horizontal="center" vertical="top" wrapText="1"/>
    </xf>
    <xf numFmtId="0" fontId="26" fillId="3" borderId="14" xfId="0" applyFont="1" applyFill="1" applyBorder="1" applyAlignment="1">
      <alignment horizontal="center" vertical="top" wrapText="1"/>
    </xf>
    <xf numFmtId="0" fontId="26" fillId="3" borderId="30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left" vertical="top" wrapText="1"/>
    </xf>
    <xf numFmtId="0" fontId="4" fillId="4" borderId="9" xfId="0" applyFont="1" applyFill="1" applyBorder="1" applyAlignment="1">
      <alignment vertical="center"/>
    </xf>
    <xf numFmtId="0" fontId="4" fillId="4" borderId="10" xfId="0" applyFont="1" applyFill="1" applyBorder="1" applyAlignment="1">
      <alignment vertical="top" wrapText="1"/>
    </xf>
    <xf numFmtId="0" fontId="32" fillId="3" borderId="9" xfId="0" applyFont="1" applyFill="1" applyBorder="1"/>
    <xf numFmtId="0" fontId="32" fillId="3" borderId="10" xfId="0" applyFont="1" applyFill="1" applyBorder="1"/>
    <xf numFmtId="164" fontId="26" fillId="3" borderId="11" xfId="0" applyNumberFormat="1" applyFont="1" applyFill="1" applyBorder="1" applyAlignment="1">
      <alignment horizontal="right" vertical="center" wrapText="1"/>
    </xf>
    <xf numFmtId="0" fontId="4" fillId="4" borderId="9" xfId="0" applyFont="1" applyFill="1" applyBorder="1" applyAlignment="1">
      <alignment horizontal="right"/>
    </xf>
    <xf numFmtId="0" fontId="33" fillId="0" borderId="0" xfId="0" applyFont="1"/>
    <xf numFmtId="0" fontId="18" fillId="0" borderId="0" xfId="0" applyFont="1" applyAlignment="1">
      <alignment horizontal="left" wrapText="1"/>
    </xf>
    <xf numFmtId="0" fontId="26" fillId="3" borderId="18" xfId="0" applyFont="1" applyFill="1" applyBorder="1" applyAlignment="1">
      <alignment horizontal="center" vertical="top" wrapText="1"/>
    </xf>
    <xf numFmtId="164" fontId="5" fillId="0" borderId="12" xfId="0" applyNumberFormat="1" applyFont="1" applyBorder="1"/>
    <xf numFmtId="0" fontId="4" fillId="0" borderId="21" xfId="0" applyFont="1" applyBorder="1"/>
    <xf numFmtId="164" fontId="5" fillId="0" borderId="22" xfId="0" applyNumberFormat="1" applyFont="1" applyBorder="1"/>
    <xf numFmtId="0" fontId="34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1" fillId="0" borderId="0" xfId="1" applyFont="1" applyAlignment="1">
      <alignment horizontal="left" vertical="center" wrapText="1"/>
    </xf>
    <xf numFmtId="0" fontId="22" fillId="0" borderId="0" xfId="1" applyFont="1" applyAlignment="1">
      <alignment horizontal="left" vertical="center" wrapText="1"/>
    </xf>
    <xf numFmtId="0" fontId="4" fillId="0" borderId="31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0" fontId="29" fillId="0" borderId="0" xfId="0" applyFont="1" applyAlignment="1">
      <alignment vertical="center" wrapText="1"/>
    </xf>
    <xf numFmtId="0" fontId="4" fillId="4" borderId="10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26" fillId="3" borderId="10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top" wrapText="1"/>
    </xf>
    <xf numFmtId="0" fontId="4" fillId="5" borderId="27" xfId="0" applyFont="1" applyFill="1" applyBorder="1" applyAlignment="1">
      <alignment horizontal="left" vertical="top" wrapText="1"/>
    </xf>
    <xf numFmtId="0" fontId="4" fillId="5" borderId="28" xfId="0" applyFont="1" applyFill="1" applyBorder="1" applyAlignment="1">
      <alignment horizontal="left" vertical="top" wrapText="1"/>
    </xf>
    <xf numFmtId="0" fontId="4" fillId="5" borderId="6" xfId="0" applyFont="1" applyFill="1" applyBorder="1" applyAlignment="1">
      <alignment horizontal="left" vertical="top" wrapText="1"/>
    </xf>
    <xf numFmtId="0" fontId="4" fillId="0" borderId="25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vha.net/safe-patient-handling-and-mobility-toolkit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BA540-3F9C-41C7-BC99-F048678F9405}">
  <dimension ref="A1:AC40"/>
  <sheetViews>
    <sheetView showGridLines="0" tabSelected="1" topLeftCell="A6" zoomScale="70" zoomScaleNormal="70" workbookViewId="0">
      <selection activeCell="L17" sqref="L17"/>
    </sheetView>
  </sheetViews>
  <sheetFormatPr defaultRowHeight="52.8" customHeight="1" x14ac:dyDescent="0.3"/>
  <cols>
    <col min="1" max="1" width="14.33203125" style="4" customWidth="1"/>
    <col min="2" max="3" width="44.21875" style="4" customWidth="1"/>
    <col min="4" max="4" width="52.109375" style="4" customWidth="1"/>
    <col min="5" max="10" width="44.21875" style="4" customWidth="1"/>
    <col min="11" max="11" width="15.77734375" style="4" customWidth="1"/>
    <col min="12" max="12" width="126" style="4" customWidth="1"/>
    <col min="13" max="16" width="8.21875" style="4" customWidth="1"/>
    <col min="17" max="21" width="8.88671875" style="4"/>
    <col min="22" max="22" width="9" style="4" bestFit="1" customWidth="1"/>
    <col min="23" max="16384" width="8.88671875" style="4"/>
  </cols>
  <sheetData>
    <row r="1" spans="1:29" ht="52.8" customHeight="1" x14ac:dyDescent="0.3">
      <c r="A1" s="140" t="s">
        <v>31</v>
      </c>
      <c r="B1" s="140"/>
      <c r="C1" s="140"/>
      <c r="D1" s="140"/>
      <c r="E1" s="140"/>
      <c r="F1" s="140"/>
      <c r="G1" s="140"/>
      <c r="H1" s="140"/>
      <c r="I1" s="140"/>
      <c r="J1" s="14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52.8" customHeight="1" x14ac:dyDescent="0.3">
      <c r="A2" s="141" t="s">
        <v>32</v>
      </c>
      <c r="B2" s="142"/>
      <c r="C2" s="142"/>
      <c r="D2" s="142"/>
      <c r="E2" s="142"/>
      <c r="F2" s="142"/>
      <c r="L2" s="1"/>
    </row>
    <row r="3" spans="1:29" ht="52.8" customHeight="1" x14ac:dyDescent="0.3">
      <c r="A3" s="5" t="s">
        <v>11</v>
      </c>
      <c r="B3" s="107" t="s">
        <v>96</v>
      </c>
    </row>
    <row r="4" spans="1:29" ht="33" customHeight="1" thickBot="1" x14ac:dyDescent="0.35">
      <c r="A4" s="5"/>
      <c r="B4" s="7" t="s">
        <v>55</v>
      </c>
    </row>
    <row r="5" spans="1:29" ht="52.8" customHeight="1" thickBot="1" x14ac:dyDescent="0.35">
      <c r="A5" s="5"/>
      <c r="B5" s="47" t="s">
        <v>14</v>
      </c>
      <c r="C5" s="48"/>
      <c r="L5" s="19" t="s">
        <v>3</v>
      </c>
    </row>
    <row r="6" spans="1:29" ht="52.8" customHeight="1" thickBot="1" x14ac:dyDescent="0.35">
      <c r="B6" s="47" t="s">
        <v>15</v>
      </c>
      <c r="C6" s="48"/>
      <c r="L6" s="20" t="s">
        <v>33</v>
      </c>
    </row>
    <row r="7" spans="1:29" ht="63.6" customHeight="1" thickBot="1" x14ac:dyDescent="0.35">
      <c r="A7" s="4" t="s">
        <v>11</v>
      </c>
      <c r="L7" s="20" t="s">
        <v>115</v>
      </c>
    </row>
    <row r="8" spans="1:29" ht="48.6" customHeight="1" thickBot="1" x14ac:dyDescent="0.35">
      <c r="A8" s="4" t="s">
        <v>11</v>
      </c>
      <c r="B8" s="21" t="s">
        <v>4</v>
      </c>
      <c r="C8" s="22" t="s">
        <v>0</v>
      </c>
      <c r="D8" s="22" t="s">
        <v>5</v>
      </c>
      <c r="E8" s="22" t="s">
        <v>88</v>
      </c>
      <c r="F8" s="23" t="s">
        <v>6</v>
      </c>
      <c r="G8" s="24" t="s">
        <v>1</v>
      </c>
      <c r="H8" s="24" t="s">
        <v>16</v>
      </c>
      <c r="I8" s="24" t="s">
        <v>2</v>
      </c>
      <c r="J8" s="25" t="s">
        <v>3</v>
      </c>
      <c r="K8" s="10"/>
      <c r="L8" s="20" t="s">
        <v>34</v>
      </c>
    </row>
    <row r="9" spans="1:29" ht="48.6" customHeight="1" x14ac:dyDescent="0.3">
      <c r="B9" s="59" t="s">
        <v>7</v>
      </c>
      <c r="C9" s="60" t="s">
        <v>83</v>
      </c>
      <c r="D9" s="60" t="s">
        <v>18</v>
      </c>
      <c r="E9" s="60">
        <v>600</v>
      </c>
      <c r="F9" s="60">
        <v>10</v>
      </c>
      <c r="G9" s="61">
        <v>10000</v>
      </c>
      <c r="H9" s="61">
        <v>10000</v>
      </c>
      <c r="I9" s="62" cm="1">
        <f t="array" ref="I9">SUM(G9:H9*F9)</f>
        <v>200000</v>
      </c>
      <c r="J9" s="63"/>
      <c r="L9" s="20" t="s">
        <v>84</v>
      </c>
    </row>
    <row r="10" spans="1:29" ht="48.6" customHeight="1" x14ac:dyDescent="0.3">
      <c r="B10" s="55" t="s">
        <v>7</v>
      </c>
      <c r="C10" s="64" t="s">
        <v>83</v>
      </c>
      <c r="D10" s="64" t="s">
        <v>19</v>
      </c>
      <c r="E10" s="64">
        <v>1000</v>
      </c>
      <c r="F10" s="64">
        <v>3</v>
      </c>
      <c r="G10" s="65">
        <v>12500</v>
      </c>
      <c r="H10" s="65">
        <v>11000</v>
      </c>
      <c r="I10" s="66" cm="1">
        <f t="array" ref="I10">SUM(G10:H10*F10)</f>
        <v>70500</v>
      </c>
      <c r="J10" s="67"/>
    </row>
    <row r="11" spans="1:29" ht="48.6" customHeight="1" x14ac:dyDescent="0.3">
      <c r="A11" s="4" t="s">
        <v>11</v>
      </c>
      <c r="B11" s="55" t="s">
        <v>8</v>
      </c>
      <c r="C11" s="64" t="s">
        <v>83</v>
      </c>
      <c r="D11" s="64" t="s">
        <v>20</v>
      </c>
      <c r="E11" s="64">
        <v>600</v>
      </c>
      <c r="F11" s="64">
        <v>6</v>
      </c>
      <c r="G11" s="65">
        <v>7500</v>
      </c>
      <c r="H11" s="65">
        <v>0</v>
      </c>
      <c r="I11" s="66" cm="1">
        <f t="array" ref="I11">SUM(G11:H11*F11)</f>
        <v>45000</v>
      </c>
      <c r="J11" s="67"/>
    </row>
    <row r="12" spans="1:29" ht="48.6" customHeight="1" x14ac:dyDescent="0.3">
      <c r="B12" s="55" t="s">
        <v>8</v>
      </c>
      <c r="C12" s="64" t="s">
        <v>83</v>
      </c>
      <c r="D12" s="64" t="s">
        <v>21</v>
      </c>
      <c r="E12" s="64">
        <v>450</v>
      </c>
      <c r="F12" s="64">
        <v>3</v>
      </c>
      <c r="G12" s="65">
        <v>6500</v>
      </c>
      <c r="H12" s="65">
        <v>0</v>
      </c>
      <c r="I12" s="66" cm="1">
        <f t="array" ref="I12">SUM(G12:H12*F12)</f>
        <v>19500</v>
      </c>
      <c r="J12" s="67"/>
    </row>
    <row r="13" spans="1:29" ht="48.6" customHeight="1" x14ac:dyDescent="0.3">
      <c r="B13" s="54" t="s">
        <v>17</v>
      </c>
      <c r="C13" s="64" t="s">
        <v>83</v>
      </c>
      <c r="D13" s="64" t="s">
        <v>22</v>
      </c>
      <c r="E13" s="64">
        <v>440</v>
      </c>
      <c r="F13" s="64">
        <v>6</v>
      </c>
      <c r="G13" s="65">
        <v>5500</v>
      </c>
      <c r="H13" s="65">
        <v>0</v>
      </c>
      <c r="I13" s="66" cm="1">
        <f t="array" ref="I13">SUM(G13:H13*F13)</f>
        <v>33000</v>
      </c>
      <c r="J13" s="68"/>
    </row>
    <row r="14" spans="1:29" ht="48.6" customHeight="1" x14ac:dyDescent="0.3">
      <c r="A14" s="4" t="s">
        <v>11</v>
      </c>
      <c r="B14" s="55" t="s">
        <v>12</v>
      </c>
      <c r="C14" s="64" t="s">
        <v>83</v>
      </c>
      <c r="D14" s="64" t="s">
        <v>24</v>
      </c>
      <c r="E14" s="64">
        <v>440</v>
      </c>
      <c r="F14" s="64">
        <v>10</v>
      </c>
      <c r="G14" s="65">
        <v>3500</v>
      </c>
      <c r="H14" s="65">
        <v>0</v>
      </c>
      <c r="I14" s="66" cm="1">
        <f t="array" ref="I14">SUM(G14:H14*F14)</f>
        <v>35000</v>
      </c>
      <c r="J14" s="68"/>
    </row>
    <row r="15" spans="1:29" ht="48.6" customHeight="1" x14ac:dyDescent="0.3">
      <c r="B15" s="55" t="s">
        <v>25</v>
      </c>
      <c r="C15" s="64" t="s">
        <v>83</v>
      </c>
      <c r="D15" s="64" t="s">
        <v>28</v>
      </c>
      <c r="E15" s="64">
        <v>1000</v>
      </c>
      <c r="F15" s="64">
        <v>25</v>
      </c>
      <c r="G15" s="65">
        <v>1000</v>
      </c>
      <c r="H15" s="65">
        <v>0</v>
      </c>
      <c r="I15" s="66" cm="1">
        <f t="array" ref="I15">SUM(G15:H15*F15)</f>
        <v>25000</v>
      </c>
      <c r="J15" s="68" t="s">
        <v>26</v>
      </c>
    </row>
    <row r="16" spans="1:29" ht="48.6" customHeight="1" x14ac:dyDescent="0.3">
      <c r="B16" s="56" t="s">
        <v>13</v>
      </c>
      <c r="C16" s="64" t="s">
        <v>83</v>
      </c>
      <c r="D16" s="64" t="s">
        <v>23</v>
      </c>
      <c r="E16" s="64" t="s">
        <v>10</v>
      </c>
      <c r="F16" s="64">
        <v>10</v>
      </c>
      <c r="G16" s="65">
        <v>1200</v>
      </c>
      <c r="H16" s="65">
        <v>0</v>
      </c>
      <c r="I16" s="66" cm="1">
        <f t="array" ref="I16">SUM(G16:H16*F16)</f>
        <v>12000</v>
      </c>
      <c r="J16" s="68"/>
    </row>
    <row r="17" spans="1:27" ht="38.4" customHeight="1" thickBot="1" x14ac:dyDescent="0.35">
      <c r="B17" s="69" t="s">
        <v>27</v>
      </c>
      <c r="C17" s="70" t="s">
        <v>83</v>
      </c>
      <c r="D17" s="70" t="s">
        <v>29</v>
      </c>
      <c r="E17" s="70" t="s">
        <v>10</v>
      </c>
      <c r="F17" s="70">
        <v>20</v>
      </c>
      <c r="G17" s="71">
        <v>350</v>
      </c>
      <c r="H17" s="71">
        <v>0</v>
      </c>
      <c r="I17" s="72" cm="1">
        <f t="array" ref="I17">SUM(G17:H17*F17)</f>
        <v>7000</v>
      </c>
      <c r="J17" s="73" t="s">
        <v>30</v>
      </c>
    </row>
    <row r="18" spans="1:27" ht="38.4" customHeight="1" thickBot="1" x14ac:dyDescent="0.35">
      <c r="B18" s="2"/>
      <c r="C18" s="3"/>
      <c r="D18" s="3"/>
      <c r="E18" s="3"/>
      <c r="F18" s="3"/>
      <c r="G18" s="3"/>
      <c r="H18" s="3" t="s">
        <v>47</v>
      </c>
      <c r="I18" s="37">
        <f>SUM(I9:I17)</f>
        <v>447000</v>
      </c>
      <c r="J18" s="80"/>
    </row>
    <row r="19" spans="1:27" ht="45" customHeight="1" x14ac:dyDescent="0.3">
      <c r="A19" s="6"/>
      <c r="B19" s="81" t="s">
        <v>85</v>
      </c>
      <c r="C19" s="51" t="s">
        <v>83</v>
      </c>
      <c r="D19" s="51" t="s">
        <v>37</v>
      </c>
      <c r="E19" s="51">
        <v>1000</v>
      </c>
      <c r="F19" s="51">
        <v>80</v>
      </c>
      <c r="G19" s="74">
        <v>250</v>
      </c>
      <c r="H19" s="74">
        <v>0</v>
      </c>
      <c r="I19" s="52" cm="1">
        <f t="array" ref="I19">SUM(G19:H19*F19)</f>
        <v>20000</v>
      </c>
      <c r="J19" s="82"/>
    </row>
    <row r="20" spans="1:27" ht="45" customHeight="1" x14ac:dyDescent="0.3">
      <c r="B20" s="83" t="s">
        <v>86</v>
      </c>
      <c r="C20" s="53" t="s">
        <v>83</v>
      </c>
      <c r="D20" s="53" t="s">
        <v>38</v>
      </c>
      <c r="E20" s="53">
        <v>1000</v>
      </c>
      <c r="F20" s="53">
        <v>10</v>
      </c>
      <c r="G20" s="76">
        <v>350</v>
      </c>
      <c r="H20" s="76">
        <v>0</v>
      </c>
      <c r="I20" s="77" cm="1">
        <f t="array" ref="I20">SUM(G20:H20*F20)</f>
        <v>3500</v>
      </c>
      <c r="J20" s="84"/>
    </row>
    <row r="21" spans="1:27" ht="45" customHeight="1" x14ac:dyDescent="0.3">
      <c r="B21" s="85" t="s">
        <v>40</v>
      </c>
      <c r="C21" s="53" t="s">
        <v>83</v>
      </c>
      <c r="D21" s="53" t="s">
        <v>44</v>
      </c>
      <c r="E21" s="92" t="s">
        <v>41</v>
      </c>
      <c r="F21" s="53">
        <v>20</v>
      </c>
      <c r="G21" s="76">
        <v>150</v>
      </c>
      <c r="H21" s="76">
        <v>0</v>
      </c>
      <c r="I21" s="77" cm="1">
        <f t="array" ref="I21">SUM(G21:H21*F21)</f>
        <v>3000</v>
      </c>
      <c r="J21" s="78"/>
      <c r="K21" s="17"/>
      <c r="L21" s="17"/>
      <c r="M21" s="17"/>
      <c r="N21" s="17"/>
      <c r="O21" s="17"/>
      <c r="P21" s="17"/>
      <c r="Q21" s="18"/>
      <c r="R21" s="17"/>
      <c r="Y21" s="5"/>
    </row>
    <row r="22" spans="1:27" ht="45" customHeight="1" x14ac:dyDescent="0.3">
      <c r="A22" s="6"/>
      <c r="B22" s="85" t="s">
        <v>36</v>
      </c>
      <c r="C22" s="53" t="s">
        <v>83</v>
      </c>
      <c r="D22" s="53" t="s">
        <v>44</v>
      </c>
      <c r="E22" s="92" t="s">
        <v>41</v>
      </c>
      <c r="F22" s="53">
        <v>40</v>
      </c>
      <c r="G22" s="76">
        <v>175</v>
      </c>
      <c r="H22" s="76">
        <v>0</v>
      </c>
      <c r="I22" s="77" cm="1">
        <f t="array" ref="I22">SUM(G22:H22*F22)</f>
        <v>7000</v>
      </c>
      <c r="J22" s="84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ht="45" customHeight="1" x14ac:dyDescent="0.3">
      <c r="B23" s="85" t="s">
        <v>35</v>
      </c>
      <c r="C23" s="53" t="s">
        <v>83</v>
      </c>
      <c r="D23" s="53" t="s">
        <v>44</v>
      </c>
      <c r="E23" s="92" t="s">
        <v>41</v>
      </c>
      <c r="F23" s="53">
        <v>40</v>
      </c>
      <c r="G23" s="76">
        <v>200</v>
      </c>
      <c r="H23" s="76">
        <v>0</v>
      </c>
      <c r="I23" s="77" cm="1">
        <f t="array" ref="I23">SUM(G23:H23*F23)</f>
        <v>8000</v>
      </c>
      <c r="J23" s="86"/>
      <c r="K23" s="26"/>
      <c r="L23" s="10"/>
      <c r="M23" s="41"/>
      <c r="N23" s="42"/>
      <c r="O23" s="10"/>
      <c r="P23" s="41"/>
      <c r="Q23" s="9"/>
      <c r="R23" s="10"/>
      <c r="S23" s="41"/>
      <c r="T23" s="42"/>
      <c r="U23" s="10"/>
      <c r="V23" s="41"/>
      <c r="W23" s="42"/>
      <c r="X23" s="10"/>
      <c r="Y23" s="42"/>
      <c r="Z23" s="42"/>
      <c r="AA23" s="42"/>
    </row>
    <row r="24" spans="1:27" ht="52.8" customHeight="1" x14ac:dyDescent="0.3">
      <c r="B24" s="85" t="s">
        <v>39</v>
      </c>
      <c r="C24" s="53" t="s">
        <v>83</v>
      </c>
      <c r="D24" s="53" t="s">
        <v>44</v>
      </c>
      <c r="E24" s="92" t="s">
        <v>41</v>
      </c>
      <c r="F24" s="53">
        <v>20</v>
      </c>
      <c r="G24" s="76">
        <v>225</v>
      </c>
      <c r="H24" s="76">
        <v>0</v>
      </c>
      <c r="I24" s="77" cm="1">
        <f t="array" ref="I24">SUM(G24:H24*F24)</f>
        <v>4500</v>
      </c>
      <c r="J24" s="84"/>
      <c r="K24" s="36"/>
      <c r="L24" s="8"/>
      <c r="M24" s="43"/>
      <c r="O24" s="8"/>
      <c r="P24" s="43"/>
      <c r="Q24" s="9"/>
      <c r="R24" s="8"/>
      <c r="S24" s="43"/>
      <c r="U24" s="8"/>
      <c r="V24" s="44"/>
      <c r="X24" s="11"/>
      <c r="Y24" s="45"/>
    </row>
    <row r="25" spans="1:27" ht="52.8" customHeight="1" x14ac:dyDescent="0.3">
      <c r="B25" s="85" t="s">
        <v>87</v>
      </c>
      <c r="C25" s="53" t="s">
        <v>83</v>
      </c>
      <c r="D25" s="53" t="s">
        <v>44</v>
      </c>
      <c r="E25" s="92" t="s">
        <v>41</v>
      </c>
      <c r="F25" s="53">
        <v>10</v>
      </c>
      <c r="G25" s="76">
        <v>250</v>
      </c>
      <c r="H25" s="76">
        <v>0</v>
      </c>
      <c r="I25" s="77" cm="1">
        <f t="array" ref="I25">SUM(G25:H25*F25)</f>
        <v>2500</v>
      </c>
      <c r="J25" s="87"/>
      <c r="K25" s="27"/>
      <c r="L25" s="8"/>
      <c r="M25" s="43"/>
      <c r="O25" s="8"/>
      <c r="P25" s="43"/>
      <c r="Q25" s="9"/>
      <c r="R25" s="8"/>
      <c r="S25" s="43"/>
      <c r="U25" s="8"/>
      <c r="V25" s="43"/>
      <c r="X25" s="8"/>
      <c r="Y25" s="43"/>
    </row>
    <row r="26" spans="1:27" ht="52.8" customHeight="1" x14ac:dyDescent="0.3">
      <c r="B26" s="83" t="s">
        <v>42</v>
      </c>
      <c r="C26" s="53" t="s">
        <v>83</v>
      </c>
      <c r="D26" s="53" t="s">
        <v>45</v>
      </c>
      <c r="E26" s="53">
        <v>350</v>
      </c>
      <c r="F26" s="53">
        <v>20</v>
      </c>
      <c r="G26" s="76">
        <v>125</v>
      </c>
      <c r="H26" s="76">
        <v>0</v>
      </c>
      <c r="I26" s="77" cm="1">
        <f t="array" ref="I26">SUM(G26:H26*F26)</f>
        <v>2500</v>
      </c>
      <c r="J26" s="87"/>
      <c r="K26" s="30"/>
      <c r="L26" s="8"/>
      <c r="M26" s="43"/>
      <c r="O26" s="8"/>
      <c r="P26" s="43"/>
      <c r="Q26" s="9"/>
      <c r="R26" s="8"/>
      <c r="S26" s="43"/>
      <c r="U26" s="8"/>
      <c r="V26" s="43"/>
      <c r="X26" s="8"/>
      <c r="Y26" s="46"/>
    </row>
    <row r="27" spans="1:27" ht="52.8" customHeight="1" x14ac:dyDescent="0.3">
      <c r="A27" s="15"/>
      <c r="B27" s="83" t="s">
        <v>9</v>
      </c>
      <c r="C27" s="53" t="s">
        <v>83</v>
      </c>
      <c r="D27" s="53" t="s">
        <v>45</v>
      </c>
      <c r="E27" s="53">
        <v>500</v>
      </c>
      <c r="F27" s="53">
        <v>5</v>
      </c>
      <c r="G27" s="76">
        <v>300</v>
      </c>
      <c r="H27" s="76">
        <v>0</v>
      </c>
      <c r="I27" s="77" cm="1">
        <f t="array" ref="I27">SUM(G27:H27*F27)</f>
        <v>1500</v>
      </c>
      <c r="J27" s="87"/>
      <c r="K27" s="31"/>
      <c r="L27" s="8"/>
      <c r="M27" s="43"/>
      <c r="O27" s="8"/>
      <c r="P27" s="43"/>
      <c r="Q27" s="43"/>
      <c r="R27" s="8"/>
      <c r="S27" s="43"/>
      <c r="U27" s="8"/>
      <c r="V27" s="43"/>
      <c r="X27" s="43"/>
      <c r="Y27" s="43"/>
    </row>
    <row r="28" spans="1:27" ht="52.8" customHeight="1" x14ac:dyDescent="0.3">
      <c r="A28" s="16"/>
      <c r="B28" s="83" t="s">
        <v>51</v>
      </c>
      <c r="C28" s="53" t="s">
        <v>83</v>
      </c>
      <c r="D28" s="53" t="s">
        <v>46</v>
      </c>
      <c r="E28" s="92" t="s">
        <v>41</v>
      </c>
      <c r="F28" s="53">
        <v>2</v>
      </c>
      <c r="G28" s="76">
        <v>350</v>
      </c>
      <c r="H28" s="76">
        <v>0</v>
      </c>
      <c r="I28" s="77" cm="1">
        <f t="array" ref="I28">SUM(G28:H28*F28)</f>
        <v>700</v>
      </c>
      <c r="J28" s="88"/>
      <c r="K28" s="32"/>
      <c r="L28" s="8"/>
      <c r="M28" s="43"/>
      <c r="O28" s="8"/>
      <c r="P28" s="43"/>
      <c r="R28" s="8"/>
      <c r="S28" s="43"/>
      <c r="U28" s="8"/>
      <c r="V28" s="43"/>
      <c r="X28" s="5"/>
    </row>
    <row r="29" spans="1:27" ht="52.8" customHeight="1" x14ac:dyDescent="0.3">
      <c r="B29" s="83" t="s">
        <v>48</v>
      </c>
      <c r="C29" s="53" t="s">
        <v>83</v>
      </c>
      <c r="D29" s="53" t="s">
        <v>46</v>
      </c>
      <c r="E29" s="92" t="s">
        <v>41</v>
      </c>
      <c r="F29" s="53">
        <v>2</v>
      </c>
      <c r="G29" s="76">
        <v>400</v>
      </c>
      <c r="H29" s="76">
        <v>0</v>
      </c>
      <c r="I29" s="77" cm="1">
        <f t="array" ref="I29">SUM(G29:H29*F29)</f>
        <v>800</v>
      </c>
      <c r="J29" s="87"/>
      <c r="K29" s="31"/>
      <c r="L29" s="8"/>
      <c r="O29" s="8"/>
      <c r="R29" s="8"/>
      <c r="U29" s="8"/>
    </row>
    <row r="30" spans="1:27" ht="52.8" customHeight="1" x14ac:dyDescent="0.3">
      <c r="B30" s="83" t="s">
        <v>49</v>
      </c>
      <c r="C30" s="53" t="s">
        <v>83</v>
      </c>
      <c r="D30" s="53" t="s">
        <v>46</v>
      </c>
      <c r="E30" s="92" t="s">
        <v>41</v>
      </c>
      <c r="F30" s="53">
        <v>2</v>
      </c>
      <c r="G30" s="76">
        <v>450</v>
      </c>
      <c r="H30" s="76">
        <v>0</v>
      </c>
      <c r="I30" s="77" cm="1">
        <f t="array" ref="I30">SUM(G30:H30*F30)</f>
        <v>900</v>
      </c>
      <c r="J30" s="87"/>
      <c r="K30" s="31"/>
    </row>
    <row r="31" spans="1:27" ht="52.8" customHeight="1" x14ac:dyDescent="0.3">
      <c r="B31" s="83" t="s">
        <v>50</v>
      </c>
      <c r="C31" s="53" t="s">
        <v>83</v>
      </c>
      <c r="D31" s="53" t="s">
        <v>46</v>
      </c>
      <c r="E31" s="92" t="s">
        <v>41</v>
      </c>
      <c r="F31" s="53">
        <v>1</v>
      </c>
      <c r="G31" s="76">
        <v>500</v>
      </c>
      <c r="H31" s="76">
        <v>0</v>
      </c>
      <c r="I31" s="77" cm="1">
        <f t="array" ref="I31">SUM(G31:H31*F31)</f>
        <v>500</v>
      </c>
      <c r="J31" s="87"/>
      <c r="K31" s="31"/>
    </row>
    <row r="32" spans="1:27" ht="52.8" customHeight="1" thickBot="1" x14ac:dyDescent="0.35">
      <c r="B32" s="89" t="s">
        <v>43</v>
      </c>
      <c r="C32" s="57" t="s">
        <v>83</v>
      </c>
      <c r="D32" s="57"/>
      <c r="E32" s="57"/>
      <c r="F32" s="57">
        <v>252</v>
      </c>
      <c r="G32" s="58">
        <v>12</v>
      </c>
      <c r="H32" s="58">
        <v>0</v>
      </c>
      <c r="I32" s="79" cm="1">
        <f t="array" ref="I32">SUM(G32:H32*F32)</f>
        <v>3024</v>
      </c>
      <c r="J32" s="90" t="s">
        <v>52</v>
      </c>
      <c r="K32" s="31"/>
    </row>
    <row r="33" spans="2:13" ht="52.8" customHeight="1" thickBot="1" x14ac:dyDescent="0.35">
      <c r="B33" s="2"/>
      <c r="C33" s="3"/>
      <c r="D33" s="3"/>
      <c r="E33" s="3"/>
      <c r="F33" s="3"/>
      <c r="G33" s="3"/>
      <c r="H33" s="3" t="s">
        <v>53</v>
      </c>
      <c r="I33" s="37">
        <f>SUM(I19:I32)</f>
        <v>58424</v>
      </c>
      <c r="J33" s="80"/>
      <c r="K33" s="33"/>
      <c r="L33" s="28"/>
      <c r="M33" s="29"/>
    </row>
    <row r="34" spans="2:13" ht="52.8" customHeight="1" thickBot="1" x14ac:dyDescent="0.35">
      <c r="B34" s="38"/>
      <c r="C34" s="39"/>
      <c r="D34" s="39"/>
      <c r="E34" s="39"/>
      <c r="F34" s="39"/>
      <c r="G34" s="39"/>
      <c r="H34" s="39" t="s">
        <v>54</v>
      </c>
      <c r="I34" s="40">
        <f>SUM(I18,I33)</f>
        <v>505424</v>
      </c>
      <c r="J34" s="91"/>
      <c r="K34" s="33"/>
      <c r="L34" s="34"/>
      <c r="M34" s="35"/>
    </row>
    <row r="35" spans="2:13" ht="52.8" customHeight="1" x14ac:dyDescent="0.3">
      <c r="E35" s="11"/>
    </row>
    <row r="36" spans="2:13" ht="52.8" customHeight="1" x14ac:dyDescent="0.3">
      <c r="E36" s="12"/>
    </row>
    <row r="37" spans="2:13" ht="52.8" customHeight="1" x14ac:dyDescent="0.3">
      <c r="E37" s="8"/>
    </row>
    <row r="38" spans="2:13" ht="52.8" customHeight="1" x14ac:dyDescent="0.3">
      <c r="E38" s="8"/>
    </row>
    <row r="39" spans="2:13" ht="52.8" customHeight="1" x14ac:dyDescent="0.3">
      <c r="E39" s="8"/>
    </row>
    <row r="40" spans="2:13" ht="52.8" customHeight="1" x14ac:dyDescent="0.3">
      <c r="E40" s="8"/>
      <c r="F40" s="13"/>
      <c r="G40" s="14"/>
    </row>
  </sheetData>
  <mergeCells count="2">
    <mergeCell ref="A1:J1"/>
    <mergeCell ref="A2:F2"/>
  </mergeCells>
  <hyperlinks>
    <hyperlink ref="A2:F2" r:id="rId1" display="To learn more about using this tool refer to the Section 7 in the Safe Patient Handling and Mobility: A Toolkit for Program Development 2025 at: https://www.nvha.net/safe-patient-handling-and-mobility-toolkit/" xr:uid="{4401A292-E713-4352-9460-8D5A85CE47A1}"/>
  </hyperlinks>
  <pageMargins left="0.7" right="0.7" top="0.75" bottom="0.75" header="0.3" footer="0.3"/>
  <pageSetup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BDD64-5506-443F-A9CF-6F4A1837BE63}">
  <dimension ref="A1:S53"/>
  <sheetViews>
    <sheetView showGridLines="0" zoomScale="40" zoomScaleNormal="40" workbookViewId="0">
      <selection activeCell="B3" sqref="B3"/>
    </sheetView>
  </sheetViews>
  <sheetFormatPr defaultRowHeight="15.6" x14ac:dyDescent="0.3"/>
  <cols>
    <col min="1" max="1" width="13.5546875" customWidth="1"/>
    <col min="2" max="2" width="34.109375" style="93" customWidth="1"/>
    <col min="3" max="6" width="25.88671875" style="93" customWidth="1"/>
    <col min="7" max="7" width="21.5546875" style="93" customWidth="1"/>
    <col min="8" max="8" width="36.33203125" style="93" customWidth="1"/>
    <col min="9" max="12" width="26" style="93" customWidth="1"/>
    <col min="13" max="13" width="75.33203125" style="93" customWidth="1"/>
    <col min="14" max="14" width="20.109375" customWidth="1"/>
  </cols>
  <sheetData>
    <row r="1" spans="1:19" x14ac:dyDescent="0.3">
      <c r="A1" s="49"/>
    </row>
    <row r="2" spans="1:19" x14ac:dyDescent="0.3">
      <c r="A2" s="49"/>
    </row>
    <row r="3" spans="1:19" ht="21" x14ac:dyDescent="0.4">
      <c r="A3" s="49"/>
      <c r="B3" s="133" t="s">
        <v>95</v>
      </c>
    </row>
    <row r="6" spans="1:19" ht="43.2" customHeight="1" x14ac:dyDescent="0.3">
      <c r="B6" s="109" t="s">
        <v>73</v>
      </c>
      <c r="C6" s="108"/>
      <c r="D6" s="108"/>
      <c r="E6" s="108"/>
      <c r="F6" s="108"/>
      <c r="G6" s="108"/>
      <c r="H6" s="146" t="s">
        <v>93</v>
      </c>
      <c r="I6" s="146"/>
      <c r="J6" s="146"/>
      <c r="K6" s="146"/>
      <c r="L6" s="146"/>
    </row>
    <row r="7" spans="1:19" ht="64.8" customHeight="1" thickBot="1" x14ac:dyDescent="0.35">
      <c r="B7" s="154" t="s">
        <v>72</v>
      </c>
      <c r="C7" s="154"/>
      <c r="D7" s="154"/>
      <c r="E7" s="154"/>
      <c r="F7" s="154"/>
      <c r="H7" s="154" t="s">
        <v>77</v>
      </c>
      <c r="I7" s="154"/>
      <c r="J7" s="154"/>
      <c r="K7" s="154"/>
      <c r="L7" s="154"/>
      <c r="S7" s="49"/>
    </row>
    <row r="8" spans="1:19" ht="93" customHeight="1" x14ac:dyDescent="0.3">
      <c r="B8" s="122" t="s">
        <v>56</v>
      </c>
      <c r="C8" s="123" t="s">
        <v>69</v>
      </c>
      <c r="D8" s="123" t="s">
        <v>94</v>
      </c>
      <c r="E8" s="123" t="s">
        <v>67</v>
      </c>
      <c r="F8" s="124" t="s">
        <v>68</v>
      </c>
      <c r="G8" s="111"/>
      <c r="H8" s="122" t="s">
        <v>56</v>
      </c>
      <c r="I8" s="123" t="s">
        <v>69</v>
      </c>
      <c r="J8" s="123" t="s">
        <v>74</v>
      </c>
      <c r="K8" s="123" t="s">
        <v>67</v>
      </c>
      <c r="L8" s="124" t="s">
        <v>68</v>
      </c>
    </row>
    <row r="9" spans="1:19" ht="31.2" customHeight="1" x14ac:dyDescent="0.3">
      <c r="B9" s="125" t="s">
        <v>57</v>
      </c>
      <c r="C9" s="126"/>
      <c r="D9" s="126"/>
      <c r="E9" s="126"/>
      <c r="F9" s="94">
        <f>IFERROR((C9*D9*E9),"0")</f>
        <v>0</v>
      </c>
      <c r="H9" s="125" t="s">
        <v>57</v>
      </c>
      <c r="I9" s="126"/>
      <c r="J9" s="126"/>
      <c r="K9" s="126"/>
      <c r="L9" s="94">
        <f>IFERROR((I9*J9*K9),"0")</f>
        <v>0</v>
      </c>
    </row>
    <row r="10" spans="1:19" ht="31.2" customHeight="1" x14ac:dyDescent="0.3">
      <c r="B10" s="125" t="s">
        <v>58</v>
      </c>
      <c r="C10" s="126"/>
      <c r="D10" s="126"/>
      <c r="E10" s="126"/>
      <c r="F10" s="94">
        <f>IFERROR((C10*D10*E10),"0")</f>
        <v>0</v>
      </c>
      <c r="H10" s="125" t="s">
        <v>58</v>
      </c>
      <c r="I10" s="126"/>
      <c r="J10" s="126"/>
      <c r="K10" s="126"/>
      <c r="L10" s="94">
        <f>IFERROR((I10*J10*K10),"0")</f>
        <v>0</v>
      </c>
    </row>
    <row r="11" spans="1:19" ht="31.2" customHeight="1" x14ac:dyDescent="0.3">
      <c r="B11" s="153" t="s">
        <v>60</v>
      </c>
      <c r="C11" s="153"/>
      <c r="D11" s="153"/>
      <c r="E11" s="153"/>
      <c r="F11" s="153"/>
      <c r="H11" s="153" t="s">
        <v>60</v>
      </c>
      <c r="I11" s="153"/>
      <c r="J11" s="153"/>
      <c r="K11" s="153"/>
      <c r="L11" s="153"/>
    </row>
    <row r="12" spans="1:19" ht="31.2" customHeight="1" x14ac:dyDescent="0.3">
      <c r="B12" s="125" t="s">
        <v>59</v>
      </c>
      <c r="C12" s="125"/>
      <c r="D12" s="95"/>
      <c r="E12" s="95"/>
      <c r="F12" s="94">
        <f>IFERROR((C12*D12*E12),"0")</f>
        <v>0</v>
      </c>
      <c r="H12" s="125" t="s">
        <v>59</v>
      </c>
      <c r="I12" s="125"/>
      <c r="J12" s="95"/>
      <c r="K12" s="95"/>
      <c r="L12" s="94">
        <f>IFERROR((I12*J12*K12),"0")</f>
        <v>0</v>
      </c>
    </row>
    <row r="13" spans="1:19" ht="31.2" customHeight="1" x14ac:dyDescent="0.3">
      <c r="B13" s="125" t="s">
        <v>59</v>
      </c>
      <c r="C13" s="125"/>
      <c r="D13" s="95"/>
      <c r="E13" s="95"/>
      <c r="F13" s="94">
        <f t="shared" ref="F13:F33" si="0">IFERROR((C13*D13*E13),"0")</f>
        <v>0</v>
      </c>
      <c r="H13" s="125" t="s">
        <v>59</v>
      </c>
      <c r="I13" s="125"/>
      <c r="J13" s="95"/>
      <c r="K13" s="95"/>
      <c r="L13" s="94">
        <f t="shared" ref="L13:L23" si="1">IFERROR((I13*J13*K13),"0")</f>
        <v>0</v>
      </c>
    </row>
    <row r="14" spans="1:19" ht="31.2" customHeight="1" x14ac:dyDescent="0.3">
      <c r="B14" s="125" t="s">
        <v>59</v>
      </c>
      <c r="C14" s="125"/>
      <c r="D14" s="95"/>
      <c r="E14" s="95"/>
      <c r="F14" s="94">
        <f t="shared" si="0"/>
        <v>0</v>
      </c>
      <c r="H14" s="125" t="s">
        <v>59</v>
      </c>
      <c r="I14" s="125"/>
      <c r="J14" s="95"/>
      <c r="K14" s="95"/>
      <c r="L14" s="94">
        <f t="shared" si="1"/>
        <v>0</v>
      </c>
    </row>
    <row r="15" spans="1:19" ht="31.2" customHeight="1" x14ac:dyDescent="0.3">
      <c r="B15" s="125" t="s">
        <v>59</v>
      </c>
      <c r="C15" s="125"/>
      <c r="D15" s="95"/>
      <c r="E15" s="95"/>
      <c r="F15" s="94">
        <f t="shared" si="0"/>
        <v>0</v>
      </c>
      <c r="H15" s="125" t="s">
        <v>59</v>
      </c>
      <c r="I15" s="125"/>
      <c r="J15" s="95"/>
      <c r="K15" s="95"/>
      <c r="L15" s="94">
        <f t="shared" si="1"/>
        <v>0</v>
      </c>
    </row>
    <row r="16" spans="1:19" ht="31.2" customHeight="1" x14ac:dyDescent="0.3">
      <c r="B16" s="125" t="s">
        <v>59</v>
      </c>
      <c r="C16" s="125"/>
      <c r="D16" s="95"/>
      <c r="E16" s="95"/>
      <c r="F16" s="94">
        <f t="shared" si="0"/>
        <v>0</v>
      </c>
      <c r="H16" s="125" t="s">
        <v>59</v>
      </c>
      <c r="I16" s="125"/>
      <c r="J16" s="95"/>
      <c r="K16" s="95"/>
      <c r="L16" s="94">
        <f t="shared" si="1"/>
        <v>0</v>
      </c>
    </row>
    <row r="17" spans="2:13" ht="31.2" customHeight="1" x14ac:dyDescent="0.3">
      <c r="B17" s="125" t="s">
        <v>59</v>
      </c>
      <c r="C17" s="125"/>
      <c r="D17" s="95"/>
      <c r="E17" s="95"/>
      <c r="F17" s="94">
        <f t="shared" si="0"/>
        <v>0</v>
      </c>
      <c r="H17" s="125" t="s">
        <v>59</v>
      </c>
      <c r="I17" s="125"/>
      <c r="J17" s="95"/>
      <c r="K17" s="95"/>
      <c r="L17" s="94">
        <f t="shared" si="1"/>
        <v>0</v>
      </c>
    </row>
    <row r="18" spans="2:13" ht="31.2" customHeight="1" x14ac:dyDescent="0.3">
      <c r="B18" s="125" t="s">
        <v>59</v>
      </c>
      <c r="C18" s="125"/>
      <c r="D18" s="95"/>
      <c r="E18" s="95"/>
      <c r="F18" s="94">
        <f t="shared" si="0"/>
        <v>0</v>
      </c>
      <c r="H18" s="125" t="s">
        <v>59</v>
      </c>
      <c r="I18" s="125"/>
      <c r="J18" s="95"/>
      <c r="K18" s="95"/>
      <c r="L18" s="94">
        <f t="shared" si="1"/>
        <v>0</v>
      </c>
    </row>
    <row r="19" spans="2:13" ht="31.2" customHeight="1" x14ac:dyDescent="0.3">
      <c r="B19" s="125" t="s">
        <v>59</v>
      </c>
      <c r="C19" s="125"/>
      <c r="D19" s="95"/>
      <c r="E19" s="95"/>
      <c r="F19" s="94">
        <f t="shared" si="0"/>
        <v>0</v>
      </c>
      <c r="H19" s="125" t="s">
        <v>59</v>
      </c>
      <c r="I19" s="125"/>
      <c r="J19" s="95"/>
      <c r="K19" s="95"/>
      <c r="L19" s="94">
        <f t="shared" si="1"/>
        <v>0</v>
      </c>
    </row>
    <row r="20" spans="2:13" ht="31.2" customHeight="1" x14ac:dyDescent="0.3">
      <c r="B20" s="125" t="s">
        <v>59</v>
      </c>
      <c r="C20" s="125"/>
      <c r="D20" s="95"/>
      <c r="E20" s="95"/>
      <c r="F20" s="94">
        <f t="shared" si="0"/>
        <v>0</v>
      </c>
      <c r="H20" s="125" t="s">
        <v>59</v>
      </c>
      <c r="I20" s="125"/>
      <c r="J20" s="95"/>
      <c r="K20" s="95"/>
      <c r="L20" s="94">
        <f t="shared" si="1"/>
        <v>0</v>
      </c>
    </row>
    <row r="21" spans="2:13" ht="31.2" customHeight="1" x14ac:dyDescent="0.3">
      <c r="B21" s="125" t="s">
        <v>59</v>
      </c>
      <c r="C21" s="125"/>
      <c r="D21" s="95"/>
      <c r="E21" s="95"/>
      <c r="F21" s="94">
        <f t="shared" si="0"/>
        <v>0</v>
      </c>
      <c r="H21" s="125" t="s">
        <v>59</v>
      </c>
      <c r="I21" s="125"/>
      <c r="J21" s="95"/>
      <c r="K21" s="95"/>
      <c r="L21" s="94">
        <f t="shared" si="1"/>
        <v>0</v>
      </c>
    </row>
    <row r="22" spans="2:13" ht="31.2" customHeight="1" x14ac:dyDescent="0.3">
      <c r="B22" s="125" t="s">
        <v>59</v>
      </c>
      <c r="C22" s="125"/>
      <c r="D22" s="95"/>
      <c r="E22" s="95"/>
      <c r="F22" s="94">
        <f t="shared" si="0"/>
        <v>0</v>
      </c>
      <c r="H22" s="125" t="s">
        <v>59</v>
      </c>
      <c r="I22" s="125"/>
      <c r="J22" s="95"/>
      <c r="K22" s="95"/>
      <c r="L22" s="94">
        <f t="shared" si="1"/>
        <v>0</v>
      </c>
    </row>
    <row r="23" spans="2:13" ht="31.2" customHeight="1" x14ac:dyDescent="0.3">
      <c r="B23" s="125" t="s">
        <v>59</v>
      </c>
      <c r="C23" s="125"/>
      <c r="D23" s="95"/>
      <c r="E23" s="95"/>
      <c r="F23" s="94">
        <f t="shared" si="0"/>
        <v>0</v>
      </c>
      <c r="H23" s="125" t="s">
        <v>59</v>
      </c>
      <c r="I23" s="125"/>
      <c r="J23" s="95"/>
      <c r="K23" s="95"/>
      <c r="L23" s="94">
        <f t="shared" si="1"/>
        <v>0</v>
      </c>
    </row>
    <row r="24" spans="2:13" ht="31.2" customHeight="1" x14ac:dyDescent="0.3">
      <c r="B24" s="153" t="s">
        <v>89</v>
      </c>
      <c r="C24" s="153"/>
      <c r="D24" s="153"/>
      <c r="E24" s="153"/>
      <c r="F24" s="153"/>
      <c r="H24" s="153" t="s">
        <v>90</v>
      </c>
      <c r="I24" s="153"/>
      <c r="J24" s="153"/>
      <c r="K24" s="153"/>
      <c r="L24" s="153"/>
    </row>
    <row r="25" spans="2:13" ht="40.799999999999997" customHeight="1" x14ac:dyDescent="0.3">
      <c r="B25" s="125" t="s">
        <v>61</v>
      </c>
      <c r="C25" s="125"/>
      <c r="D25" s="95"/>
      <c r="E25" s="95"/>
      <c r="F25" s="94">
        <f t="shared" si="0"/>
        <v>0</v>
      </c>
      <c r="H25" s="125" t="s">
        <v>75</v>
      </c>
      <c r="I25" s="125"/>
      <c r="J25" s="95"/>
      <c r="K25" s="95"/>
      <c r="L25" s="94">
        <f t="shared" ref="L25:L33" si="2">IFERROR((I25*J25*K25),"0")</f>
        <v>0</v>
      </c>
    </row>
    <row r="26" spans="2:13" ht="40.799999999999997" customHeight="1" x14ac:dyDescent="0.3">
      <c r="B26" s="125" t="s">
        <v>62</v>
      </c>
      <c r="C26" s="125"/>
      <c r="D26" s="95"/>
      <c r="E26" s="96"/>
      <c r="F26" s="94">
        <f t="shared" si="0"/>
        <v>0</v>
      </c>
      <c r="H26" s="125" t="s">
        <v>76</v>
      </c>
      <c r="I26" s="125"/>
      <c r="J26" s="95"/>
      <c r="K26" s="96"/>
      <c r="L26" s="94">
        <f t="shared" si="2"/>
        <v>0</v>
      </c>
    </row>
    <row r="27" spans="2:13" ht="32.4" customHeight="1" x14ac:dyDescent="0.3">
      <c r="B27" s="125" t="s">
        <v>63</v>
      </c>
      <c r="C27" s="125"/>
      <c r="D27" s="95"/>
      <c r="E27" s="96"/>
      <c r="F27" s="94">
        <f t="shared" si="0"/>
        <v>0</v>
      </c>
      <c r="H27" s="125" t="s">
        <v>63</v>
      </c>
      <c r="I27" s="125"/>
      <c r="J27" s="95"/>
      <c r="K27" s="96"/>
      <c r="L27" s="94">
        <f t="shared" si="2"/>
        <v>0</v>
      </c>
    </row>
    <row r="28" spans="2:13" ht="32.4" customHeight="1" x14ac:dyDescent="0.3">
      <c r="B28" s="125" t="s">
        <v>64</v>
      </c>
      <c r="C28" s="125"/>
      <c r="D28" s="95"/>
      <c r="E28" s="96"/>
      <c r="F28" s="94">
        <f t="shared" si="0"/>
        <v>0</v>
      </c>
      <c r="H28" s="125" t="s">
        <v>64</v>
      </c>
      <c r="I28" s="125"/>
      <c r="J28" s="95"/>
      <c r="K28" s="96"/>
      <c r="L28" s="94">
        <f t="shared" si="2"/>
        <v>0</v>
      </c>
    </row>
    <row r="29" spans="2:13" ht="32.4" customHeight="1" x14ac:dyDescent="0.3">
      <c r="B29" s="125" t="s">
        <v>65</v>
      </c>
      <c r="C29" s="125"/>
      <c r="D29" s="95"/>
      <c r="E29" s="96"/>
      <c r="F29" s="94">
        <f t="shared" si="0"/>
        <v>0</v>
      </c>
      <c r="H29" s="125" t="s">
        <v>78</v>
      </c>
      <c r="I29" s="125"/>
      <c r="J29" s="95"/>
      <c r="K29" s="96"/>
      <c r="L29" s="94">
        <f t="shared" si="2"/>
        <v>0</v>
      </c>
      <c r="M29" s="100" t="s">
        <v>91</v>
      </c>
    </row>
    <row r="30" spans="2:13" ht="32.4" customHeight="1" x14ac:dyDescent="0.3">
      <c r="B30" s="125" t="s">
        <v>92</v>
      </c>
      <c r="C30" s="125"/>
      <c r="D30" s="95"/>
      <c r="E30" s="96"/>
      <c r="F30" s="94">
        <f t="shared" si="0"/>
        <v>0</v>
      </c>
      <c r="H30" s="125" t="s">
        <v>92</v>
      </c>
      <c r="I30" s="125"/>
      <c r="J30" s="95"/>
      <c r="K30" s="96"/>
      <c r="L30" s="94">
        <f t="shared" si="2"/>
        <v>0</v>
      </c>
    </row>
    <row r="31" spans="2:13" ht="32.4" customHeight="1" x14ac:dyDescent="0.3">
      <c r="B31" s="125" t="s">
        <v>66</v>
      </c>
      <c r="C31" s="125"/>
      <c r="D31" s="95"/>
      <c r="E31" s="96"/>
      <c r="F31" s="94">
        <f t="shared" si="0"/>
        <v>0</v>
      </c>
      <c r="H31" s="125" t="s">
        <v>66</v>
      </c>
      <c r="I31" s="125"/>
      <c r="J31" s="95"/>
      <c r="K31" s="96"/>
      <c r="L31" s="94">
        <f t="shared" si="2"/>
        <v>0</v>
      </c>
    </row>
    <row r="32" spans="2:13" ht="32.4" customHeight="1" x14ac:dyDescent="0.3">
      <c r="B32" s="125"/>
      <c r="C32" s="125"/>
      <c r="D32" s="95"/>
      <c r="E32" s="96"/>
      <c r="F32" s="94">
        <f t="shared" si="0"/>
        <v>0</v>
      </c>
      <c r="H32" s="125"/>
      <c r="I32" s="125"/>
      <c r="J32" s="95"/>
      <c r="K32" s="96"/>
      <c r="L32" s="94">
        <f t="shared" si="2"/>
        <v>0</v>
      </c>
    </row>
    <row r="33" spans="2:13" ht="32.4" customHeight="1" thickBot="1" x14ac:dyDescent="0.35">
      <c r="B33" s="104"/>
      <c r="C33" s="104"/>
      <c r="D33" s="97"/>
      <c r="E33" s="98"/>
      <c r="F33" s="99">
        <f t="shared" si="0"/>
        <v>0</v>
      </c>
      <c r="H33" s="104"/>
      <c r="I33" s="104"/>
      <c r="J33" s="97"/>
      <c r="K33" s="98"/>
      <c r="L33" s="99">
        <f t="shared" si="2"/>
        <v>0</v>
      </c>
    </row>
    <row r="34" spans="2:13" ht="61.2" customHeight="1" thickBot="1" x14ac:dyDescent="0.35">
      <c r="B34" s="114" t="s">
        <v>11</v>
      </c>
      <c r="C34" s="118" t="s">
        <v>103</v>
      </c>
      <c r="D34" s="119">
        <f>SUM(D9,D10,D12:D23,D25:D33)</f>
        <v>0</v>
      </c>
      <c r="E34" s="120" t="s">
        <v>70</v>
      </c>
      <c r="F34" s="121">
        <f>SUM(F9,F10,F12:F23,F25:F33)</f>
        <v>0</v>
      </c>
      <c r="G34" s="100" t="s">
        <v>71</v>
      </c>
      <c r="H34" s="114" t="s">
        <v>11</v>
      </c>
      <c r="I34" s="118" t="s">
        <v>102</v>
      </c>
      <c r="J34" s="119">
        <f>SUM(J9,J10,J12:J23,J25:J33)</f>
        <v>0</v>
      </c>
      <c r="K34" s="120" t="s">
        <v>97</v>
      </c>
      <c r="L34" s="121">
        <f>SUM(L9,L10,L12:L23,L25:L33)</f>
        <v>0</v>
      </c>
      <c r="M34" s="100" t="s">
        <v>71</v>
      </c>
    </row>
    <row r="35" spans="2:13" ht="54.6" customHeight="1" x14ac:dyDescent="0.3">
      <c r="H35" s="150" t="s">
        <v>81</v>
      </c>
      <c r="I35" s="151"/>
      <c r="J35" s="151"/>
      <c r="K35" s="151"/>
      <c r="L35" s="152"/>
    </row>
    <row r="36" spans="2:13" s="113" customFormat="1" ht="34.200000000000003" customHeight="1" x14ac:dyDescent="0.3">
      <c r="B36" s="112"/>
      <c r="C36" s="112"/>
      <c r="D36" s="112"/>
      <c r="E36" s="112"/>
      <c r="F36" s="112"/>
      <c r="G36" s="112"/>
      <c r="H36" s="101" t="s">
        <v>79</v>
      </c>
      <c r="I36" s="101" t="s">
        <v>82</v>
      </c>
      <c r="J36" s="101" t="s">
        <v>80</v>
      </c>
      <c r="K36" s="102" t="s">
        <v>1</v>
      </c>
      <c r="L36" s="102" t="s">
        <v>2</v>
      </c>
      <c r="M36" s="112"/>
    </row>
    <row r="37" spans="2:13" ht="30" customHeight="1" x14ac:dyDescent="0.3">
      <c r="H37" s="103"/>
      <c r="I37" s="103"/>
      <c r="J37" s="103"/>
      <c r="K37" s="103"/>
      <c r="L37" s="103"/>
    </row>
    <row r="38" spans="2:13" ht="30" customHeight="1" x14ac:dyDescent="0.3">
      <c r="H38" s="103"/>
      <c r="I38" s="103"/>
      <c r="J38" s="103"/>
      <c r="K38" s="103"/>
      <c r="L38" s="103"/>
    </row>
    <row r="39" spans="2:13" ht="30" customHeight="1" x14ac:dyDescent="0.3">
      <c r="H39" s="103"/>
      <c r="I39" s="103"/>
      <c r="J39" s="103"/>
      <c r="K39" s="103"/>
      <c r="L39" s="103"/>
    </row>
    <row r="40" spans="2:13" ht="30" customHeight="1" x14ac:dyDescent="0.3">
      <c r="H40" s="103"/>
      <c r="I40" s="103"/>
      <c r="J40" s="103"/>
      <c r="K40" s="103"/>
      <c r="L40" s="103"/>
    </row>
    <row r="41" spans="2:13" ht="30" customHeight="1" x14ac:dyDescent="0.3">
      <c r="H41" s="103"/>
      <c r="I41" s="103"/>
      <c r="J41" s="103"/>
      <c r="K41" s="103"/>
      <c r="L41" s="103"/>
    </row>
    <row r="42" spans="2:13" ht="30" customHeight="1" x14ac:dyDescent="0.3">
      <c r="H42" s="103"/>
      <c r="I42" s="103"/>
      <c r="J42" s="103"/>
      <c r="K42" s="103"/>
      <c r="L42" s="103"/>
    </row>
    <row r="43" spans="2:13" ht="30" customHeight="1" thickBot="1" x14ac:dyDescent="0.35">
      <c r="H43" s="104"/>
      <c r="I43" s="104"/>
      <c r="J43" s="104"/>
      <c r="K43" s="104"/>
      <c r="L43" s="104"/>
    </row>
    <row r="44" spans="2:13" ht="50.4" customHeight="1" thickBot="1" x14ac:dyDescent="0.35">
      <c r="H44" s="127"/>
      <c r="I44" s="128"/>
      <c r="J44" s="147" t="s">
        <v>98</v>
      </c>
      <c r="K44" s="147"/>
      <c r="L44" s="121">
        <f>SUM(L37:L43)</f>
        <v>0</v>
      </c>
    </row>
    <row r="45" spans="2:13" ht="69.599999999999994" customHeight="1" x14ac:dyDescent="0.3">
      <c r="H45" s="143" t="s">
        <v>99</v>
      </c>
      <c r="I45" s="144"/>
      <c r="J45" s="144"/>
      <c r="K45" s="144"/>
      <c r="L45" s="145"/>
    </row>
    <row r="46" spans="2:13" ht="51" customHeight="1" x14ac:dyDescent="0.3">
      <c r="H46" s="103"/>
      <c r="I46" s="103"/>
      <c r="J46" s="103"/>
      <c r="K46" s="103"/>
      <c r="L46" s="103"/>
    </row>
    <row r="47" spans="2:13" ht="51" customHeight="1" x14ac:dyDescent="0.3">
      <c r="H47" s="103"/>
      <c r="I47" s="103"/>
      <c r="J47" s="103"/>
      <c r="K47" s="103"/>
      <c r="L47" s="103"/>
    </row>
    <row r="48" spans="2:13" ht="51" customHeight="1" x14ac:dyDescent="0.3">
      <c r="H48" s="103"/>
      <c r="I48" s="103"/>
      <c r="J48" s="103"/>
      <c r="K48" s="103"/>
      <c r="L48" s="103"/>
    </row>
    <row r="49" spans="8:12" ht="51" customHeight="1" x14ac:dyDescent="0.3">
      <c r="H49" s="103"/>
      <c r="I49" s="103"/>
      <c r="J49" s="103"/>
      <c r="K49" s="103"/>
      <c r="L49" s="103"/>
    </row>
    <row r="50" spans="8:12" ht="51" customHeight="1" x14ac:dyDescent="0.3">
      <c r="H50" s="103"/>
      <c r="I50" s="103"/>
      <c r="J50" s="103"/>
      <c r="K50" s="103"/>
      <c r="L50" s="103"/>
    </row>
    <row r="51" spans="8:12" ht="51" customHeight="1" thickBot="1" x14ac:dyDescent="0.35">
      <c r="H51" s="103"/>
      <c r="I51" s="103"/>
      <c r="J51" s="103"/>
      <c r="K51" s="103"/>
      <c r="L51" s="103"/>
    </row>
    <row r="52" spans="8:12" ht="43.2" customHeight="1" thickBot="1" x14ac:dyDescent="0.35">
      <c r="H52" s="115"/>
      <c r="I52" s="116"/>
      <c r="J52" s="148" t="s">
        <v>101</v>
      </c>
      <c r="K52" s="148"/>
      <c r="L52" s="117">
        <f>SUM(L46:L51)</f>
        <v>0</v>
      </c>
    </row>
    <row r="53" spans="8:12" ht="51" customHeight="1" thickBot="1" x14ac:dyDescent="0.35">
      <c r="H53" s="129"/>
      <c r="I53" s="130"/>
      <c r="J53" s="149" t="s">
        <v>100</v>
      </c>
      <c r="K53" s="149"/>
      <c r="L53" s="131">
        <f>SUM(L34,L44, L52)</f>
        <v>0</v>
      </c>
    </row>
  </sheetData>
  <mergeCells count="12">
    <mergeCell ref="B24:F24"/>
    <mergeCell ref="B11:F11"/>
    <mergeCell ref="H7:L7"/>
    <mergeCell ref="B7:F7"/>
    <mergeCell ref="H11:L11"/>
    <mergeCell ref="H24:L24"/>
    <mergeCell ref="H45:L45"/>
    <mergeCell ref="H6:L6"/>
    <mergeCell ref="J44:K44"/>
    <mergeCell ref="J52:K52"/>
    <mergeCell ref="J53:K53"/>
    <mergeCell ref="H35:L3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3491F-8999-4A1F-A8E0-32D65661B265}">
  <dimension ref="B1:M13"/>
  <sheetViews>
    <sheetView showGridLines="0" workbookViewId="0">
      <selection activeCell="N10" sqref="N10"/>
    </sheetView>
  </sheetViews>
  <sheetFormatPr defaultRowHeight="14.4" x14ac:dyDescent="0.3"/>
  <cols>
    <col min="2" max="2" width="53.6640625" customWidth="1"/>
    <col min="3" max="3" width="17.109375" customWidth="1"/>
    <col min="4" max="4" width="11.6640625" customWidth="1"/>
    <col min="5" max="5" width="55" customWidth="1"/>
    <col min="6" max="6" width="17" customWidth="1"/>
  </cols>
  <sheetData>
    <row r="1" spans="2:13" ht="34.200000000000003" customHeight="1" x14ac:dyDescent="0.35">
      <c r="B1" s="106" t="s">
        <v>111</v>
      </c>
      <c r="C1" s="93"/>
      <c r="D1" s="93"/>
      <c r="E1" s="93"/>
    </row>
    <row r="2" spans="2:13" ht="56.4" customHeight="1" x14ac:dyDescent="0.3">
      <c r="B2" s="134" t="s">
        <v>112</v>
      </c>
      <c r="C2" s="93"/>
      <c r="D2" s="93"/>
    </row>
    <row r="3" spans="2:13" ht="15.6" x14ac:dyDescent="0.3">
      <c r="B3" s="93"/>
      <c r="C3" s="93"/>
      <c r="D3" s="93"/>
      <c r="E3" s="93"/>
    </row>
    <row r="4" spans="2:13" ht="15.6" x14ac:dyDescent="0.3">
      <c r="B4" s="93"/>
      <c r="C4" s="93"/>
      <c r="D4" s="93"/>
      <c r="E4" s="93"/>
    </row>
    <row r="5" spans="2:13" ht="15" thickBot="1" x14ac:dyDescent="0.35">
      <c r="B5" s="50"/>
    </row>
    <row r="6" spans="2:13" ht="35.4" customHeight="1" x14ac:dyDescent="0.3">
      <c r="B6" s="110" t="s">
        <v>104</v>
      </c>
      <c r="C6" s="135" t="s">
        <v>109</v>
      </c>
      <c r="D6" s="93"/>
      <c r="E6" s="110" t="s">
        <v>108</v>
      </c>
      <c r="F6" s="135" t="s">
        <v>109</v>
      </c>
    </row>
    <row r="7" spans="2:13" ht="18" x14ac:dyDescent="0.3">
      <c r="B7" s="83" t="s">
        <v>105</v>
      </c>
      <c r="C7" s="136"/>
      <c r="D7" s="93"/>
      <c r="E7" s="83" t="s">
        <v>105</v>
      </c>
      <c r="F7" s="136"/>
      <c r="I7" s="146"/>
      <c r="J7" s="146"/>
      <c r="K7" s="146"/>
      <c r="L7" s="146"/>
      <c r="M7" s="146"/>
    </row>
    <row r="8" spans="2:13" ht="15.6" x14ac:dyDescent="0.3">
      <c r="B8" s="75" t="s">
        <v>107</v>
      </c>
      <c r="C8" s="136"/>
      <c r="D8" s="93"/>
      <c r="E8" s="75" t="s">
        <v>107</v>
      </c>
      <c r="F8" s="136"/>
    </row>
    <row r="9" spans="2:13" ht="16.2" thickBot="1" x14ac:dyDescent="0.35">
      <c r="B9" s="137" t="s">
        <v>106</v>
      </c>
      <c r="C9" s="138"/>
      <c r="D9" s="93"/>
      <c r="E9" s="137" t="s">
        <v>106</v>
      </c>
      <c r="F9" s="138"/>
    </row>
    <row r="10" spans="2:13" ht="15.6" customHeight="1" thickBot="1" x14ac:dyDescent="0.35">
      <c r="B10" s="132" t="s">
        <v>110</v>
      </c>
      <c r="C10" s="121">
        <f>SUM(C7:C9)</f>
        <v>0</v>
      </c>
      <c r="D10" s="105"/>
      <c r="E10" s="132" t="s">
        <v>110</v>
      </c>
      <c r="F10" s="121">
        <f>SUM(F7:F9)</f>
        <v>0</v>
      </c>
    </row>
    <row r="12" spans="2:13" ht="18" x14ac:dyDescent="0.3">
      <c r="B12" s="109"/>
    </row>
    <row r="13" spans="2:13" ht="60.6" customHeight="1" x14ac:dyDescent="0.3">
      <c r="B13" s="139" t="s">
        <v>114</v>
      </c>
      <c r="E13" s="155" t="s">
        <v>113</v>
      </c>
      <c r="F13" s="155"/>
    </row>
  </sheetData>
  <mergeCells count="2">
    <mergeCell ref="I7:M7"/>
    <mergeCell ref="E13:F13"/>
  </mergeCells>
  <pageMargins left="0.7" right="0.7" top="0.75" bottom="0.75" header="0.3" footer="0.3"/>
  <pageSetup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F72787513BB040A7005E1AE29B1993" ma:contentTypeVersion="14" ma:contentTypeDescription="Create a new document." ma:contentTypeScope="" ma:versionID="85e0942dab378fd09f80aeb872ecae06">
  <xsd:schema xmlns:xsd="http://www.w3.org/2001/XMLSchema" xmlns:xs="http://www.w3.org/2001/XMLSchema" xmlns:p="http://schemas.microsoft.com/office/2006/metadata/properties" xmlns:ns2="361ce256-7a1b-4e5b-a626-db6566c62c5d" xmlns:ns3="2f90fc4a-7e2b-41b4-b5ee-418a7bcaf590" targetNamespace="http://schemas.microsoft.com/office/2006/metadata/properties" ma:root="true" ma:fieldsID="c5d96f840ffbc8831501a219a14b1afd" ns2:_="" ns3:_="">
    <xsd:import namespace="361ce256-7a1b-4e5b-a626-db6566c62c5d"/>
    <xsd:import namespace="2f90fc4a-7e2b-41b4-b5ee-418a7bcaf5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1ce256-7a1b-4e5b-a626-db6566c62c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8db37648-6214-45d9-9982-9d77c03e1e4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0fc4a-7e2b-41b4-b5ee-418a7bcaf59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031f6fb4-b74e-444b-9878-f4131e10d465}" ma:internalName="TaxCatchAll" ma:showField="CatchAllData" ma:web="2f90fc4a-7e2b-41b4-b5ee-418a7bcaf5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1ce256-7a1b-4e5b-a626-db6566c62c5d">
      <Terms xmlns="http://schemas.microsoft.com/office/infopath/2007/PartnerControls"/>
    </lcf76f155ced4ddcb4097134ff3c332f>
    <TaxCatchAll xmlns="2f90fc4a-7e2b-41b4-b5ee-418a7bcaf590" xsi:nil="true"/>
  </documentManagement>
</p:properties>
</file>

<file path=customXml/itemProps1.xml><?xml version="1.0" encoding="utf-8"?>
<ds:datastoreItem xmlns:ds="http://schemas.openxmlformats.org/officeDocument/2006/customXml" ds:itemID="{200291F3-9E71-4BA9-8245-10BCB32DD117}"/>
</file>

<file path=customXml/itemProps2.xml><?xml version="1.0" encoding="utf-8"?>
<ds:datastoreItem xmlns:ds="http://schemas.openxmlformats.org/officeDocument/2006/customXml" ds:itemID="{CA8ADA24-839B-4C55-B17A-B8F62CF00B5D}"/>
</file>

<file path=customXml/itemProps3.xml><?xml version="1.0" encoding="utf-8"?>
<ds:datastoreItem xmlns:ds="http://schemas.openxmlformats.org/officeDocument/2006/customXml" ds:itemID="{DD6A9545-77B0-4DF2-9718-1557553BB8A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SPHM Equipment Costs</vt:lpstr>
      <vt:lpstr>Operational Costs</vt:lpstr>
      <vt:lpstr>Total SPHM Costs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2025-12-14T17:21:26Z</dcterms:created>
  <dcterms:modified xsi:type="dcterms:W3CDTF">2025-12-14T17:21:35Z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0x010100D1F72787513BB040A7005E1AE29B1993</vt:lpwstr>
  </property>
</Properties>
</file>